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G18" i="7" l="1"/>
  <c r="AZ5" i="1" l="1"/>
  <c r="AY5" i="1"/>
  <c r="AX5" i="1"/>
  <c r="AW5" i="1"/>
  <c r="AV5" i="1"/>
  <c r="M11" i="7" l="1"/>
  <c r="L11" i="7"/>
  <c r="K11" i="7"/>
  <c r="J11" i="7"/>
  <c r="M17" i="7" l="1"/>
  <c r="L17" i="7"/>
  <c r="K17" i="7"/>
  <c r="J17" i="7"/>
  <c r="L13" i="7"/>
  <c r="J13" i="7"/>
  <c r="M13" i="7"/>
  <c r="K13" i="7"/>
  <c r="L15" i="7"/>
  <c r="M15" i="7"/>
  <c r="K15" i="7"/>
  <c r="J15" i="7"/>
  <c r="K8" i="7" l="1"/>
  <c r="L8" i="7"/>
  <c r="J8" i="7"/>
  <c r="M8" i="7"/>
  <c r="M9" i="7"/>
  <c r="K9" i="7"/>
  <c r="L9" i="7"/>
  <c r="J9" i="7"/>
  <c r="D8" i="7" l="1"/>
  <c r="D15" i="7"/>
  <c r="BC5" i="1" l="1"/>
  <c r="BD5" i="1" s="1"/>
  <c r="AU5" i="1"/>
  <c r="AT5" i="1"/>
  <c r="AS5" i="1"/>
  <c r="AR5" i="1"/>
  <c r="AQ5" i="1"/>
  <c r="AP5" i="1"/>
  <c r="AO5" i="1"/>
  <c r="BI5" i="1" s="1"/>
  <c r="BJ5" i="1" s="1"/>
  <c r="AN5" i="1"/>
  <c r="AL5" i="1"/>
  <c r="AK5" i="1"/>
  <c r="AH5" i="1"/>
  <c r="AF5" i="1"/>
  <c r="AE5" i="1"/>
  <c r="AC5" i="1"/>
  <c r="AB5" i="1"/>
  <c r="BE5" i="1" l="1"/>
  <c r="BF5" i="1" s="1"/>
  <c r="E13" i="7"/>
  <c r="G14" i="7" l="1"/>
  <c r="F14" i="7"/>
  <c r="H14" i="7" s="1"/>
  <c r="D14" i="7"/>
  <c r="F13" i="7"/>
  <c r="H13" i="7" s="1"/>
  <c r="G13" i="7"/>
  <c r="E14" i="7"/>
  <c r="D13" i="7"/>
  <c r="E10" i="7"/>
  <c r="D10" i="7"/>
  <c r="G10" i="7"/>
  <c r="F10" i="7"/>
  <c r="H10" i="7" s="1"/>
  <c r="G15" i="7"/>
  <c r="F15" i="7"/>
  <c r="H15" i="7" s="1"/>
  <c r="E12" i="7"/>
  <c r="D12" i="7"/>
  <c r="G12" i="7"/>
  <c r="F12" i="7"/>
  <c r="H12" i="7" s="1"/>
  <c r="E16" i="7"/>
  <c r="E18" i="7"/>
  <c r="D18" i="7"/>
  <c r="F18" i="7"/>
  <c r="H18" i="7" s="1"/>
  <c r="F16" i="7"/>
  <c r="H16" i="7" s="1"/>
  <c r="G16" i="7"/>
  <c r="D16" i="7"/>
  <c r="I16" i="7" l="1"/>
  <c r="I12" i="7"/>
  <c r="I14" i="7"/>
  <c r="I18" i="7"/>
  <c r="I15" i="7"/>
  <c r="I10" i="7"/>
  <c r="I13" i="7"/>
  <c r="E11" i="7"/>
  <c r="D11" i="7"/>
  <c r="G11" i="7"/>
  <c r="F11" i="7"/>
  <c r="H11" i="7" s="1"/>
  <c r="E15" i="7"/>
  <c r="E17" i="7"/>
  <c r="D17" i="7"/>
  <c r="G17" i="7"/>
  <c r="F17" i="7"/>
  <c r="H17" i="7" s="1"/>
  <c r="E9" i="7"/>
  <c r="D9" i="7"/>
  <c r="G9" i="7"/>
  <c r="F9" i="7"/>
  <c r="H9" i="7" s="1"/>
  <c r="I11" i="7" l="1"/>
  <c r="I9" i="7"/>
  <c r="I17" i="7"/>
  <c r="G8" i="7"/>
  <c r="F8" i="7"/>
  <c r="H8" i="7" s="1"/>
  <c r="E8" i="7"/>
  <c r="I8" i="7" l="1"/>
  <c r="AI5" i="1"/>
  <c r="AG5" i="1"/>
  <c r="AD5" i="1"/>
  <c r="BA5" i="1" l="1"/>
  <c r="AJ5" i="1"/>
  <c r="BB5" i="1" l="1"/>
  <c r="AM5" i="1"/>
  <c r="BG5" i="1" s="1"/>
  <c r="BH5" i="1" s="1"/>
  <c r="BK5" i="1" l="1"/>
  <c r="BL5" i="1" s="1"/>
</calcChain>
</file>

<file path=xl/sharedStrings.xml><?xml version="1.0" encoding="utf-8"?>
<sst xmlns="http://schemas.openxmlformats.org/spreadsheetml/2006/main" count="61" uniqueCount="56">
  <si>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</si>
  <si>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</si>
  <si>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</si>
  <si>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</si>
  <si>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</si>
  <si>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</si>
  <si>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</si>
  <si>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</si>
  <si>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</si>
  <si>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</si>
  <si>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</si>
  <si>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</si>
  <si>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</si>
  <si>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</si>
  <si>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</si>
  <si>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ความสามารถ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</si>
  <si>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</si>
  <si>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</si>
  <si>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</si>
  <si>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</si>
  <si>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</si>
  <si>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</si>
  <si>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</si>
  <si>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</si>
  <si>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</si>
  <si>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</si>
  <si>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</si>
  <si>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</si>
  <si>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</si>
  <si>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</si>
  <si>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</si>
  <si>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มฐ ท 4.1</t>
  </si>
  <si>
    <t>สาระที่ 5 วรรณคดีและวรรณกรรม</t>
  </si>
  <si>
    <t>มฐ ท 5.1</t>
  </si>
  <si>
    <t>สาระ 1</t>
  </si>
  <si>
    <t>สาระ 2</t>
  </si>
  <si>
    <t>สาระ4</t>
  </si>
  <si>
    <t>สาระ5</t>
  </si>
  <si>
    <t>สำนักงานเขตพื้นที่การศึกษา.....................................................................</t>
  </si>
  <si>
    <t>สาระที่ 4 หลักการใช้ภาษาไทย</t>
  </si>
  <si>
    <t>ท 1.1</t>
  </si>
  <si>
    <t>ท 2.1</t>
  </si>
  <si>
    <t>ท 3.1</t>
  </si>
  <si>
    <t>ท 4.1</t>
  </si>
  <si>
    <t>ท 5.1</t>
  </si>
  <si>
    <t>ชื่อ-สกุล</t>
  </si>
  <si>
    <t>(ไม่ต้องใส่คำหน้าชื่อ)</t>
  </si>
  <si>
    <t>โรงเรียน.........................................................................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</si>
  <si>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</si>
  <si>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</si>
  <si>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</si>
  <si>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</si>
  <si>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</si>
  <si>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</si>
  <si>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</si>
  <si>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รายงานผลการประเมินด้วยข้อสอบ กลุ่มสาระการเรียนรู้ภาษาไทย
 ระดับชั้นประถมศึกษาปีที่ 2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</si>
</sst>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00000]0\ 0000\ 00000\ 00\ 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b/>
      <sz val="19"/>
      <color indexed="8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1" fontId="4" fillId="0" borderId="0"/>
  </cellStyleXfs>
  <cellXfs count="132">
    <xf numFmtId="0" fontId="0" fillId="0" borderId="0" xfId="0"/>
    <xf numFmtId="0" fontId="1" fillId="0" borderId="15" xfId="0" applyFont="1" applyFill="1" applyBorder="1" applyProtection="1">
      <protection locked="0"/>
    </xf>
    <xf numFmtId="1" fontId="1" fillId="0" borderId="15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right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6" borderId="15" xfId="0" applyNumberFormat="1" applyFont="1" applyFill="1" applyBorder="1" applyAlignment="1" applyProtection="1">
      <alignment horizontal="center"/>
      <protection locked="0"/>
    </xf>
    <xf numFmtId="0" fontId="1" fillId="6" borderId="15" xfId="0" applyFont="1" applyFill="1" applyBorder="1" applyAlignment="1">
      <alignment horizontal="center"/>
    </xf>
    <xf numFmtId="1" fontId="1" fillId="0" borderId="15" xfId="0" applyNumberFormat="1" applyFont="1" applyBorder="1" applyAlignment="1" applyProtection="1">
      <alignment horizontal="right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3" fillId="6" borderId="15" xfId="0" applyNumberFormat="1" applyFont="1" applyFill="1" applyBorder="1" applyAlignment="1">
      <alignment horizontal="right" vertical="center" wrapText="1"/>
    </xf>
    <xf numFmtId="0" fontId="1" fillId="0" borderId="15" xfId="0" applyFont="1" applyFill="1" applyBorder="1" applyAlignment="1" applyProtection="1">
      <alignment horizontal="center"/>
      <protection locked="0"/>
    </xf>
    <xf numFmtId="164" fontId="1" fillId="0" borderId="15" xfId="0" applyNumberFormat="1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Fill="1" applyBorder="1" applyProtection="1">
      <protection locked="0"/>
    </xf>
    <xf numFmtId="1" fontId="1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 vertical="top"/>
    </xf>
    <xf numFmtId="1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10" fillId="0" borderId="14" xfId="0" applyFont="1" applyBorder="1" applyAlignment="1" applyProtection="1">
      <alignment horizontal="left" vertical="top" wrapText="1" readingOrder="1"/>
      <protection locked="0"/>
    </xf>
    <xf numFmtId="0" fontId="10" fillId="0" borderId="14" xfId="0" applyFont="1" applyBorder="1" applyAlignment="1" applyProtection="1">
      <alignment horizontal="center" vertical="top" wrapText="1" readingOrder="1"/>
      <protection locked="0"/>
    </xf>
    <xf numFmtId="0" fontId="7" fillId="0" borderId="13" xfId="0" applyFont="1" applyBorder="1" applyAlignment="1" applyProtection="1">
      <alignment horizontal="left" vertical="top" wrapText="1" readingOrder="1"/>
      <protection locked="0"/>
    </xf>
    <xf numFmtId="0" fontId="11" fillId="0" borderId="0" xfId="0" applyFont="1" applyBorder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12" fillId="0" borderId="0" xfId="0" applyNumberFormat="1" applyFont="1" applyFill="1" applyProtection="1"/>
    <xf numFmtId="0" fontId="6" fillId="0" borderId="0" xfId="0" applyFont="1"/>
    <xf numFmtId="0" fontId="12" fillId="5" borderId="5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12" fillId="2" borderId="0" xfId="0" applyNumberFormat="1" applyFont="1" applyFill="1" applyProtection="1"/>
    <xf numFmtId="0" fontId="6" fillId="2" borderId="0" xfId="0" applyFont="1" applyFill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left"/>
    </xf>
    <xf numFmtId="0" fontId="12" fillId="2" borderId="7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7" borderId="16" xfId="0" applyFont="1" applyFill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protection locked="0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5" borderId="18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2" borderId="8" xfId="0" applyNumberFormat="1" applyFont="1" applyFill="1" applyBorder="1" applyAlignment="1" applyProtection="1">
      <alignment horizontal="left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wrapText="1" readingOrder="1"/>
      <protection locked="0"/>
    </xf>
    <xf numFmtId="0" fontId="6" fillId="0" borderId="0" xfId="0" applyFont="1" applyBorder="1"/>
    <xf numFmtId="0" fontId="7" fillId="0" borderId="0" xfId="0" applyFont="1" applyBorder="1" applyAlignment="1" applyProtection="1">
      <alignment horizontal="right" vertical="top" wrapText="1" readingOrder="1"/>
      <protection locked="0"/>
    </xf>
    <xf numFmtId="0" fontId="8" fillId="0" borderId="14" xfId="0" applyFont="1" applyBorder="1" applyAlignment="1" applyProtection="1">
      <alignment horizontal="center" vertical="center" wrapText="1" readingOrder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 applyProtection="1">
      <alignment horizontal="center" vertical="top" wrapText="1" readingOrder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 applyProtection="1">
      <alignment horizontal="center" wrapText="1" readingOrder="1"/>
      <protection locked="0"/>
    </xf>
    <xf numFmtId="0" fontId="7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/>
    <xf numFmtId="0" fontId="10" fillId="0" borderId="20" xfId="0" applyFont="1" applyBorder="1" applyAlignment="1" applyProtection="1">
      <alignment horizontal="left" vertical="top" wrapText="1" readingOrder="1"/>
      <protection locked="0"/>
    </xf>
    <xf numFmtId="0" fontId="10" fillId="0" borderId="20" xfId="0" applyFont="1" applyBorder="1" applyAlignment="1" applyProtection="1">
      <alignment horizontal="center" vertical="top" wrapText="1" readingOrder="1"/>
      <protection locked="0"/>
    </xf>
    <xf numFmtId="2" fontId="10" fillId="0" borderId="20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21" xfId="0" applyFont="1" applyBorder="1" applyAlignment="1" applyProtection="1">
      <alignment horizontal="center" vertical="top" wrapText="1" readingOrder="1"/>
      <protection locked="0"/>
    </xf>
    <xf numFmtId="0" fontId="7" fillId="0" borderId="13" xfId="0" applyFont="1" applyBorder="1" applyAlignment="1" applyProtection="1">
      <alignment horizontal="center" vertical="top" wrapText="1" readingOrder="1"/>
      <protection locked="0"/>
    </xf>
    <xf numFmtId="2" fontId="10" fillId="0" borderId="13" xfId="0" applyNumberFormat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ปกติ 2" xfId="1"/>
  </cellStyles>
  <dxfs count="0"/>
  <tableStyles count="1" defaultTableStyle="TableStyleMedium2" defaultPivotStyle="PivotStyleLight16">
    <tableStyle name="แบบตาราง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447675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63"/>
  <sheetViews>
    <sheetView tabSelected="1" zoomScale="90" zoomScaleNormal="90" workbookViewId="0">
      <selection activeCell="A6" sqref="A6"/>
    </sheetView>
  </sheetViews>
  <sheetFormatPr defaultColWidth="9.140625" defaultRowHeight="17.25" x14ac:dyDescent="0.4"/>
  <cols>
    <col min="1" max="1" width="23.28515625" style="65" customWidth="1"/>
    <col min="2" max="2" width="12.42578125" style="65" customWidth="1"/>
    <col min="3" max="3" width="12.5703125" style="65" customWidth="1"/>
    <col min="4" max="5" width="21.5703125" style="65" customWidth="1"/>
    <col min="6" max="6" width="18.7109375" style="65" customWidth="1"/>
    <col min="7" max="7" width="7.28515625" style="65" customWidth="1"/>
    <col min="8" max="47" width="4.85546875" style="91" customWidth="1"/>
    <col min="48" max="64" width="8.85546875" style="65" customWidth="1"/>
    <col min="65" max="16384" width="9.140625" style="65"/>
  </cols>
  <sheetData>
    <row r="1" spans="1:64" ht="21.75" x14ac:dyDescent="0.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3"/>
      <c r="AW1" s="63"/>
      <c r="AX1" s="63"/>
      <c r="AY1" s="63"/>
      <c r="AZ1" s="63"/>
      <c r="BA1" s="64"/>
    </row>
    <row r="2" spans="1:64" ht="21.75" x14ac:dyDescent="0.5">
      <c r="A2" s="108" t="s">
        <v>7</v>
      </c>
      <c r="B2" s="108"/>
      <c r="C2" s="108"/>
      <c r="D2" s="108"/>
      <c r="E2" s="108"/>
      <c r="F2" s="108"/>
      <c r="G2" s="108"/>
      <c r="H2" s="66" t="s">
        <v>8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 t="s">
        <v>9</v>
      </c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70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21.75" x14ac:dyDescent="0.5">
      <c r="A3" s="109" t="s">
        <v>0</v>
      </c>
      <c r="B3" s="106" t="s">
        <v>1</v>
      </c>
      <c r="C3" s="106" t="s">
        <v>2</v>
      </c>
      <c r="D3" s="109" t="s">
        <v>3</v>
      </c>
      <c r="E3" s="72"/>
      <c r="F3" s="106" t="s">
        <v>4</v>
      </c>
      <c r="G3" s="106" t="s">
        <v>5</v>
      </c>
      <c r="H3" s="100" t="s">
        <v>6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2"/>
      <c r="AB3" s="73" t="s">
        <v>14</v>
      </c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103" t="s">
        <v>13</v>
      </c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5"/>
    </row>
    <row r="4" spans="1:64" ht="21.75" x14ac:dyDescent="0.5">
      <c r="A4" s="110"/>
      <c r="B4" s="107"/>
      <c r="C4" s="107"/>
      <c r="D4" s="110"/>
      <c r="E4" s="75" t="s">
        <v>45</v>
      </c>
      <c r="F4" s="107"/>
      <c r="G4" s="107"/>
      <c r="H4" s="40">
        <v>1</v>
      </c>
      <c r="I4" s="40">
        <v>2</v>
      </c>
      <c r="J4" s="40">
        <v>3</v>
      </c>
      <c r="K4" s="40">
        <v>4</v>
      </c>
      <c r="L4" s="40">
        <v>5</v>
      </c>
      <c r="M4" s="40">
        <v>6</v>
      </c>
      <c r="N4" s="40">
        <v>7</v>
      </c>
      <c r="O4" s="40">
        <v>8</v>
      </c>
      <c r="P4" s="40">
        <v>9</v>
      </c>
      <c r="Q4" s="40">
        <v>10</v>
      </c>
      <c r="R4" s="40">
        <v>11</v>
      </c>
      <c r="S4" s="40">
        <v>12</v>
      </c>
      <c r="T4" s="40">
        <v>13</v>
      </c>
      <c r="U4" s="40">
        <v>14</v>
      </c>
      <c r="V4" s="40">
        <v>15</v>
      </c>
      <c r="W4" s="40">
        <v>16</v>
      </c>
      <c r="X4" s="40">
        <v>17</v>
      </c>
      <c r="Y4" s="40">
        <v>18</v>
      </c>
      <c r="Z4" s="40">
        <v>19</v>
      </c>
      <c r="AA4" s="40">
        <v>20</v>
      </c>
      <c r="AB4" s="76">
        <v>1</v>
      </c>
      <c r="AC4" s="76">
        <v>2</v>
      </c>
      <c r="AD4" s="76">
        <v>3</v>
      </c>
      <c r="AE4" s="76">
        <v>4</v>
      </c>
      <c r="AF4" s="76">
        <v>5</v>
      </c>
      <c r="AG4" s="76">
        <v>6</v>
      </c>
      <c r="AH4" s="76">
        <v>7</v>
      </c>
      <c r="AI4" s="76">
        <v>8</v>
      </c>
      <c r="AJ4" s="76">
        <v>9</v>
      </c>
      <c r="AK4" s="76">
        <v>10</v>
      </c>
      <c r="AL4" s="76">
        <v>11</v>
      </c>
      <c r="AM4" s="76">
        <v>12</v>
      </c>
      <c r="AN4" s="76">
        <v>13</v>
      </c>
      <c r="AO4" s="76">
        <v>14</v>
      </c>
      <c r="AP4" s="76">
        <v>15</v>
      </c>
      <c r="AQ4" s="77">
        <v>16</v>
      </c>
      <c r="AR4" s="76">
        <v>17</v>
      </c>
      <c r="AS4" s="76">
        <v>18</v>
      </c>
      <c r="AT4" s="76">
        <v>19</v>
      </c>
      <c r="AU4" s="76">
        <v>20</v>
      </c>
      <c r="AV4" s="77" t="s">
        <v>40</v>
      </c>
      <c r="AW4" s="77" t="s">
        <v>41</v>
      </c>
      <c r="AX4" s="77" t="s">
        <v>42</v>
      </c>
      <c r="AY4" s="77" t="s">
        <v>43</v>
      </c>
      <c r="AZ4" s="77" t="s">
        <v>44</v>
      </c>
      <c r="BA4" s="78" t="s">
        <v>34</v>
      </c>
      <c r="BB4" s="79" t="s">
        <v>11</v>
      </c>
      <c r="BC4" s="79" t="s">
        <v>35</v>
      </c>
      <c r="BD4" s="79" t="s">
        <v>11</v>
      </c>
      <c r="BE4" s="79" t="s">
        <v>12</v>
      </c>
      <c r="BF4" s="79" t="s">
        <v>11</v>
      </c>
      <c r="BG4" s="79" t="s">
        <v>36</v>
      </c>
      <c r="BH4" s="79" t="s">
        <v>11</v>
      </c>
      <c r="BI4" s="79" t="s">
        <v>37</v>
      </c>
      <c r="BJ4" s="79" t="s">
        <v>11</v>
      </c>
      <c r="BK4" s="79" t="s">
        <v>10</v>
      </c>
      <c r="BL4" s="79" t="s">
        <v>11</v>
      </c>
    </row>
    <row r="5" spans="1:64" ht="21.75" x14ac:dyDescent="0.5">
      <c r="A5" s="110"/>
      <c r="B5" s="107"/>
      <c r="C5" s="107"/>
      <c r="D5" s="110"/>
      <c r="E5" s="75" t="s">
        <v>46</v>
      </c>
      <c r="F5" s="107"/>
      <c r="G5" s="107"/>
      <c r="H5" s="42">
        <v>3</v>
      </c>
      <c r="I5" s="42">
        <v>2</v>
      </c>
      <c r="J5" s="42">
        <v>1</v>
      </c>
      <c r="K5" s="42">
        <v>3</v>
      </c>
      <c r="L5" s="42">
        <v>2</v>
      </c>
      <c r="M5" s="42">
        <v>1</v>
      </c>
      <c r="N5" s="42">
        <v>1</v>
      </c>
      <c r="O5" s="42">
        <v>2</v>
      </c>
      <c r="P5" s="42">
        <v>3</v>
      </c>
      <c r="Q5" s="42">
        <v>1</v>
      </c>
      <c r="R5" s="42">
        <v>3</v>
      </c>
      <c r="S5" s="42">
        <v>2</v>
      </c>
      <c r="T5" s="42">
        <v>2</v>
      </c>
      <c r="U5" s="42">
        <v>1</v>
      </c>
      <c r="V5" s="42">
        <v>1</v>
      </c>
      <c r="W5" s="92">
        <v>3</v>
      </c>
      <c r="X5" s="92">
        <v>3</v>
      </c>
      <c r="Y5" s="92">
        <v>3</v>
      </c>
      <c r="Z5" s="92">
        <v>3</v>
      </c>
      <c r="AA5" s="92">
        <v>8</v>
      </c>
      <c r="AB5" s="43">
        <f t="shared" ref="AB5" si="0">IF(H5=3,2,0)</f>
        <v>2</v>
      </c>
      <c r="AC5" s="43">
        <f t="shared" ref="AC5" si="1">IF(I5=2,2,0)</f>
        <v>2</v>
      </c>
      <c r="AD5" s="43">
        <f t="shared" ref="AD5" si="2">IF(J5=1,2,0)</f>
        <v>2</v>
      </c>
      <c r="AE5" s="43">
        <f t="shared" ref="AE5" si="3">IF(K5=3,2,0)</f>
        <v>2</v>
      </c>
      <c r="AF5" s="43">
        <f t="shared" ref="AF5" si="4">IF(L5=2,2,0)</f>
        <v>2</v>
      </c>
      <c r="AG5" s="43">
        <f t="shared" ref="AG5" si="5">IF(M5=1,2,0)</f>
        <v>2</v>
      </c>
      <c r="AH5" s="43">
        <f t="shared" ref="AH5" si="6">IF(N5=1,2,0)</f>
        <v>2</v>
      </c>
      <c r="AI5" s="43">
        <f t="shared" ref="AI5" si="7">IF(O5=2,2,0)</f>
        <v>2</v>
      </c>
      <c r="AJ5" s="43">
        <f t="shared" ref="AJ5" si="8">IF(P5=3,2,0)</f>
        <v>2</v>
      </c>
      <c r="AK5" s="43">
        <f t="shared" ref="AK5" si="9">IF(Q5=1,2,0)</f>
        <v>2</v>
      </c>
      <c r="AL5" s="43">
        <f t="shared" ref="AL5" si="10">IF(R5=3,2,0)</f>
        <v>2</v>
      </c>
      <c r="AM5" s="43">
        <f t="shared" ref="AM5" si="11">IF(S5=2,2,0)</f>
        <v>2</v>
      </c>
      <c r="AN5" s="43">
        <f t="shared" ref="AN5" si="12">IF(T5=2,2,0)</f>
        <v>2</v>
      </c>
      <c r="AO5" s="43">
        <f t="shared" ref="AO5" si="13">IF(U5=1,2,0)</f>
        <v>2</v>
      </c>
      <c r="AP5" s="43">
        <f t="shared" ref="AP5" si="14">IF(V5=1,2,0)</f>
        <v>2</v>
      </c>
      <c r="AQ5" s="43">
        <f t="shared" ref="AQ5" si="15">W5</f>
        <v>3</v>
      </c>
      <c r="AR5" s="43">
        <f t="shared" ref="AR5" si="16">X5</f>
        <v>3</v>
      </c>
      <c r="AS5" s="43">
        <f t="shared" ref="AS5" si="17">Y5</f>
        <v>3</v>
      </c>
      <c r="AT5" s="43">
        <f t="shared" ref="AT5" si="18">Z5</f>
        <v>3</v>
      </c>
      <c r="AU5" s="43">
        <f t="shared" ref="AU5" si="19">AA5</f>
        <v>8</v>
      </c>
      <c r="AV5" s="96">
        <f>SUM(AB5,AC5,AD5,AE5,AF5,AG5,AH5,AI5,AJ5)</f>
        <v>18</v>
      </c>
      <c r="AW5" s="97">
        <f>SUM(AU5)</f>
        <v>8</v>
      </c>
      <c r="AX5" s="97">
        <f>SUM(AQ5,AR5,AS5)</f>
        <v>9</v>
      </c>
      <c r="AY5" s="97">
        <f>SUM(AK5,AL5,AM5,AN5)</f>
        <v>8</v>
      </c>
      <c r="AZ5" s="97">
        <f>SUM(AO5,AP5,AT5)</f>
        <v>7</v>
      </c>
      <c r="BA5" s="98">
        <f>AV5</f>
        <v>18</v>
      </c>
      <c r="BB5" s="98" t="str">
        <f>IF(BA5&lt;4.5,"ปรับปรุง",IF(BA5&lt;9,"พอใช้",IF(BA5&lt;13.5,"ดี",IF(BA5&gt;=13.5,"ดีมาก"))))</f>
        <v>ดีมาก</v>
      </c>
      <c r="BC5" s="99">
        <f>AW5</f>
        <v>8</v>
      </c>
      <c r="BD5" s="99" t="str">
        <f>IF(BC5&lt;2,"ปรับปรุง",IF(BC5&lt;4,"พอใช้",IF(BC5&lt;6,"ดี",IF(BC5&gt;=6,"ดีมาก"))))</f>
        <v>ดีมาก</v>
      </c>
      <c r="BE5" s="99">
        <f>AX5</f>
        <v>9</v>
      </c>
      <c r="BF5" s="99" t="str">
        <f>IF(BE5&lt;2.25,"ปรับปรุง",IF(BE5&lt;4.5,"พอใช้",IF(BE5&lt;6.75,"ดี",IF(BE5&gt;=6.75,"ดีมาก"))))</f>
        <v>ดีมาก</v>
      </c>
      <c r="BG5" s="99">
        <f>AY5</f>
        <v>8</v>
      </c>
      <c r="BH5" s="99" t="str">
        <f>IF(BG5&lt;2,"ปรับปรุง",IF(BG5&lt;4,"พอใช้",IF(BG5&lt;6,"ดี",IF(BG5&gt;=6,"ดีมาก"))))</f>
        <v>ดีมาก</v>
      </c>
      <c r="BI5" s="99">
        <f>AZ5</f>
        <v>7</v>
      </c>
      <c r="BJ5" s="99" t="str">
        <f>IF(BI5&lt;1.75,"ปรับปรุง",IF(BI5&lt;3.5,"พอใช้",IF(BI5&lt;5.25,"ดี",IF(BI5&gt;=5.25,"ดีมาก"))))</f>
        <v>ดีมาก</v>
      </c>
      <c r="BK5" s="99">
        <f>BA5+BC5+BE5+BG5+BI5</f>
        <v>50</v>
      </c>
      <c r="BL5" s="54" t="str">
        <f>IF(BK5&lt;12.5,"ปรับปรุง",IF(BK5&lt;25,"พอใช้",IF(BK5&lt;37.5,"ดี",IF(BK5&gt;=37.5,"ดีมาก"))))</f>
        <v>ดีมาก</v>
      </c>
    </row>
    <row r="6" spans="1:64" customFormat="1" ht="15" x14ac:dyDescent="0.25"/>
    <row r="7" spans="1:64" customFormat="1" ht="15" x14ac:dyDescent="0.25"/>
    <row r="8" spans="1:64" customFormat="1" ht="15" x14ac:dyDescent="0.25"/>
    <row r="9" spans="1:64" customFormat="1" ht="15" x14ac:dyDescent="0.25"/>
    <row r="10" spans="1:64" customFormat="1" ht="15" x14ac:dyDescent="0.25"/>
    <row r="11" spans="1:64" customFormat="1" ht="15" x14ac:dyDescent="0.25"/>
    <row r="12" spans="1:64" customFormat="1" ht="15" x14ac:dyDescent="0.25"/>
    <row r="13" spans="1:64" customFormat="1" ht="15" x14ac:dyDescent="0.25"/>
    <row r="14" spans="1:64" customFormat="1" ht="15" x14ac:dyDescent="0.25"/>
    <row r="15" spans="1:64" customFormat="1" ht="15" x14ac:dyDescent="0.25"/>
    <row r="16" spans="1:64" customFormat="1" ht="15" x14ac:dyDescent="0.25"/>
    <row r="17" spans="1:64" customFormat="1" ht="15" x14ac:dyDescent="0.25"/>
    <row r="18" spans="1:64" customFormat="1" ht="15" x14ac:dyDescent="0.25"/>
    <row r="19" spans="1:64" customFormat="1" ht="15" x14ac:dyDescent="0.25"/>
    <row r="20" spans="1:64" customFormat="1" ht="15" x14ac:dyDescent="0.25"/>
    <row r="21" spans="1:64" customFormat="1" ht="15" x14ac:dyDescent="0.25"/>
    <row r="22" spans="1:64" customFormat="1" ht="15" x14ac:dyDescent="0.25"/>
    <row r="23" spans="1:64" customFormat="1" ht="15" x14ac:dyDescent="0.25"/>
    <row r="24" spans="1:64" customFormat="1" ht="15" x14ac:dyDescent="0.25"/>
    <row r="25" spans="1:64" customFormat="1" ht="15" x14ac:dyDescent="0.25"/>
    <row r="26" spans="1:64" customFormat="1" ht="15" x14ac:dyDescent="0.25"/>
    <row r="27" spans="1:64" customFormat="1" ht="15" x14ac:dyDescent="0.25"/>
    <row r="28" spans="1:64" customFormat="1" ht="15" x14ac:dyDescent="0.25"/>
    <row r="29" spans="1:64" customFormat="1" ht="15" x14ac:dyDescent="0.25"/>
    <row r="30" spans="1:64" customFormat="1" ht="15" x14ac:dyDescent="0.25"/>
    <row r="31" spans="1:64" s="80" customFormat="1" ht="24" x14ac:dyDescent="0.55000000000000004">
      <c r="A31" s="36"/>
      <c r="B31" s="44"/>
      <c r="C31" s="46"/>
      <c r="D31" s="45"/>
      <c r="E31" s="45"/>
      <c r="F31" s="47"/>
      <c r="G31" s="3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2"/>
      <c r="BB31" s="16"/>
      <c r="BC31" s="82"/>
      <c r="BD31" s="16"/>
      <c r="BE31" s="82"/>
      <c r="BF31" s="16"/>
      <c r="BG31" s="82"/>
      <c r="BH31" s="16"/>
      <c r="BI31" s="82"/>
      <c r="BJ31" s="16"/>
      <c r="BK31" s="16"/>
      <c r="BL31" s="83"/>
    </row>
    <row r="32" spans="1:64" s="80" customFormat="1" ht="24" x14ac:dyDescent="0.55000000000000004">
      <c r="A32" s="36"/>
      <c r="B32" s="44"/>
      <c r="C32" s="46"/>
      <c r="D32" s="45"/>
      <c r="E32" s="45"/>
      <c r="F32" s="47"/>
      <c r="G32" s="3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2"/>
      <c r="BB32" s="16"/>
      <c r="BC32" s="82"/>
      <c r="BD32" s="16"/>
      <c r="BE32" s="82"/>
      <c r="BF32" s="16"/>
      <c r="BG32" s="82"/>
      <c r="BH32" s="16"/>
      <c r="BI32" s="82"/>
      <c r="BJ32" s="16"/>
      <c r="BK32" s="16"/>
      <c r="BL32" s="83"/>
    </row>
    <row r="33" spans="1:64" s="80" customFormat="1" ht="24" x14ac:dyDescent="0.55000000000000004">
      <c r="A33" s="36"/>
      <c r="B33" s="44"/>
      <c r="C33" s="46"/>
      <c r="D33" s="45"/>
      <c r="E33" s="45"/>
      <c r="F33" s="47"/>
      <c r="G33" s="3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2"/>
      <c r="BB33" s="16"/>
      <c r="BC33" s="82"/>
      <c r="BD33" s="16"/>
      <c r="BE33" s="82"/>
      <c r="BF33" s="16"/>
      <c r="BG33" s="82"/>
      <c r="BH33" s="16"/>
      <c r="BI33" s="82"/>
      <c r="BJ33" s="16"/>
      <c r="BK33" s="16"/>
      <c r="BL33" s="83"/>
    </row>
    <row r="34" spans="1:64" s="80" customFormat="1" ht="24" x14ac:dyDescent="0.55000000000000004">
      <c r="A34" s="36"/>
      <c r="B34" s="44"/>
      <c r="C34" s="46"/>
      <c r="D34" s="45"/>
      <c r="E34" s="45"/>
      <c r="F34" s="47"/>
      <c r="G34" s="3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2"/>
      <c r="BB34" s="16"/>
      <c r="BC34" s="82"/>
      <c r="BD34" s="16"/>
      <c r="BE34" s="82"/>
      <c r="BF34" s="16"/>
      <c r="BG34" s="82"/>
      <c r="BH34" s="16"/>
      <c r="BI34" s="82"/>
      <c r="BJ34" s="16"/>
      <c r="BK34" s="16"/>
      <c r="BL34" s="83"/>
    </row>
    <row r="35" spans="1:64" s="80" customFormat="1" ht="24" x14ac:dyDescent="0.55000000000000004">
      <c r="A35" s="36"/>
      <c r="B35" s="44"/>
      <c r="C35" s="46"/>
      <c r="D35" s="45"/>
      <c r="E35" s="45"/>
      <c r="F35" s="47"/>
      <c r="G35" s="3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2"/>
      <c r="BB35" s="16"/>
      <c r="BC35" s="82"/>
      <c r="BD35" s="16"/>
      <c r="BE35" s="82"/>
      <c r="BF35" s="16"/>
      <c r="BG35" s="82"/>
      <c r="BH35" s="16"/>
      <c r="BI35" s="82"/>
      <c r="BJ35" s="16"/>
      <c r="BK35" s="16"/>
      <c r="BL35" s="83"/>
    </row>
    <row r="36" spans="1:64" s="80" customFormat="1" ht="24" x14ac:dyDescent="0.55000000000000004">
      <c r="A36" s="36"/>
      <c r="B36" s="44"/>
      <c r="C36" s="46"/>
      <c r="D36" s="45"/>
      <c r="E36" s="45"/>
      <c r="F36" s="47"/>
      <c r="G36" s="3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2"/>
      <c r="BB36" s="16"/>
      <c r="BC36" s="82"/>
      <c r="BD36" s="16"/>
      <c r="BE36" s="82"/>
      <c r="BF36" s="16"/>
      <c r="BG36" s="82"/>
      <c r="BH36" s="16"/>
      <c r="BI36" s="82"/>
      <c r="BJ36" s="16"/>
      <c r="BK36" s="16"/>
      <c r="BL36" s="83"/>
    </row>
    <row r="37" spans="1:64" s="80" customFormat="1" ht="24" x14ac:dyDescent="0.55000000000000004">
      <c r="A37" s="36"/>
      <c r="B37" s="44"/>
      <c r="C37" s="46"/>
      <c r="D37" s="45"/>
      <c r="E37" s="45"/>
      <c r="F37" s="47"/>
      <c r="G37" s="3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2"/>
      <c r="BB37" s="16"/>
      <c r="BC37" s="82"/>
      <c r="BD37" s="16"/>
      <c r="BE37" s="82"/>
      <c r="BF37" s="16"/>
      <c r="BG37" s="82"/>
      <c r="BH37" s="16"/>
      <c r="BI37" s="82"/>
      <c r="BJ37" s="16"/>
      <c r="BK37" s="16"/>
      <c r="BL37" s="83"/>
    </row>
    <row r="38" spans="1:64" s="80" customFormat="1" ht="24" x14ac:dyDescent="0.55000000000000004">
      <c r="A38" s="36"/>
      <c r="B38" s="44"/>
      <c r="C38" s="46"/>
      <c r="D38" s="45"/>
      <c r="E38" s="45"/>
      <c r="F38" s="47"/>
      <c r="G38" s="3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2"/>
      <c r="BB38" s="16"/>
      <c r="BC38" s="82"/>
      <c r="BD38" s="16"/>
      <c r="BE38" s="82"/>
      <c r="BF38" s="16"/>
      <c r="BG38" s="82"/>
      <c r="BH38" s="16"/>
      <c r="BI38" s="82"/>
      <c r="BJ38" s="16"/>
      <c r="BK38" s="16"/>
      <c r="BL38" s="83"/>
    </row>
    <row r="39" spans="1:64" s="80" customFormat="1" ht="24" x14ac:dyDescent="0.55000000000000004">
      <c r="A39" s="36"/>
      <c r="B39" s="44"/>
      <c r="C39" s="46"/>
      <c r="D39" s="45"/>
      <c r="E39" s="45"/>
      <c r="F39" s="47"/>
      <c r="G39" s="3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2"/>
      <c r="BB39" s="16"/>
      <c r="BC39" s="82"/>
      <c r="BD39" s="16"/>
      <c r="BE39" s="82"/>
      <c r="BF39" s="16"/>
      <c r="BG39" s="82"/>
      <c r="BH39" s="16"/>
      <c r="BI39" s="82"/>
      <c r="BJ39" s="16"/>
      <c r="BK39" s="16"/>
      <c r="BL39" s="83"/>
    </row>
    <row r="40" spans="1:64" s="80" customFormat="1" ht="24" x14ac:dyDescent="0.55000000000000004">
      <c r="A40" s="36"/>
      <c r="B40" s="44"/>
      <c r="C40" s="46"/>
      <c r="D40" s="45"/>
      <c r="E40" s="45"/>
      <c r="F40" s="47"/>
      <c r="G40" s="3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2"/>
      <c r="BB40" s="16"/>
      <c r="BC40" s="82"/>
      <c r="BD40" s="16"/>
      <c r="BE40" s="82"/>
      <c r="BF40" s="16"/>
      <c r="BG40" s="82"/>
      <c r="BH40" s="16"/>
      <c r="BI40" s="82"/>
      <c r="BJ40" s="16"/>
      <c r="BK40" s="16"/>
      <c r="BL40" s="83"/>
    </row>
    <row r="41" spans="1:64" s="80" customFormat="1" ht="24" x14ac:dyDescent="0.55000000000000004">
      <c r="A41" s="36"/>
      <c r="B41" s="44"/>
      <c r="C41" s="46"/>
      <c r="D41" s="45"/>
      <c r="E41" s="45"/>
      <c r="F41" s="47"/>
      <c r="G41" s="3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2"/>
      <c r="BB41" s="16"/>
      <c r="BC41" s="82"/>
      <c r="BD41" s="16"/>
      <c r="BE41" s="82"/>
      <c r="BF41" s="16"/>
      <c r="BG41" s="82"/>
      <c r="BH41" s="16"/>
      <c r="BI41" s="82"/>
      <c r="BJ41" s="16"/>
      <c r="BK41" s="16"/>
      <c r="BL41" s="83"/>
    </row>
    <row r="42" spans="1:64" s="80" customFormat="1" ht="24" x14ac:dyDescent="0.55000000000000004">
      <c r="A42" s="36"/>
      <c r="B42" s="44"/>
      <c r="C42" s="46"/>
      <c r="D42" s="45"/>
      <c r="E42" s="45"/>
      <c r="F42" s="47"/>
      <c r="G42" s="38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2"/>
      <c r="BB42" s="16"/>
      <c r="BC42" s="82"/>
      <c r="BD42" s="16"/>
      <c r="BE42" s="82"/>
      <c r="BF42" s="16"/>
      <c r="BG42" s="82"/>
      <c r="BH42" s="16"/>
      <c r="BI42" s="82"/>
      <c r="BJ42" s="16"/>
      <c r="BK42" s="16"/>
      <c r="BL42" s="83"/>
    </row>
    <row r="43" spans="1:64" s="80" customFormat="1" ht="24" x14ac:dyDescent="0.55000000000000004">
      <c r="A43" s="36"/>
      <c r="B43" s="44"/>
      <c r="C43" s="46"/>
      <c r="D43" s="45"/>
      <c r="E43" s="45"/>
      <c r="F43" s="47"/>
      <c r="G43" s="3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2"/>
      <c r="BB43" s="16"/>
      <c r="BC43" s="82"/>
      <c r="BD43" s="16"/>
      <c r="BE43" s="82"/>
      <c r="BF43" s="16"/>
      <c r="BG43" s="82"/>
      <c r="BH43" s="16"/>
      <c r="BI43" s="82"/>
      <c r="BJ43" s="16"/>
      <c r="BK43" s="16"/>
      <c r="BL43" s="83"/>
    </row>
    <row r="44" spans="1:64" s="80" customFormat="1" ht="24" x14ac:dyDescent="0.55000000000000004">
      <c r="A44" s="36"/>
      <c r="B44" s="44"/>
      <c r="C44" s="46"/>
      <c r="D44" s="45"/>
      <c r="E44" s="45"/>
      <c r="F44" s="47"/>
      <c r="G44" s="3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2"/>
      <c r="BB44" s="16"/>
      <c r="BC44" s="82"/>
      <c r="BD44" s="16"/>
      <c r="BE44" s="82"/>
      <c r="BF44" s="16"/>
      <c r="BG44" s="82"/>
      <c r="BH44" s="16"/>
      <c r="BI44" s="82"/>
      <c r="BJ44" s="16"/>
      <c r="BK44" s="16"/>
      <c r="BL44" s="83"/>
    </row>
    <row r="45" spans="1:64" s="80" customFormat="1" ht="24" x14ac:dyDescent="0.55000000000000004">
      <c r="A45" s="36"/>
      <c r="B45" s="44"/>
      <c r="C45" s="46"/>
      <c r="D45" s="45"/>
      <c r="E45" s="45"/>
      <c r="F45" s="47"/>
      <c r="G45" s="3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2"/>
      <c r="BB45" s="16"/>
      <c r="BC45" s="82"/>
      <c r="BD45" s="16"/>
      <c r="BE45" s="82"/>
      <c r="BF45" s="16"/>
      <c r="BG45" s="82"/>
      <c r="BH45" s="16"/>
      <c r="BI45" s="82"/>
      <c r="BJ45" s="16"/>
      <c r="BK45" s="16"/>
      <c r="BL45" s="83"/>
    </row>
    <row r="46" spans="1:64" s="80" customFormat="1" ht="24" x14ac:dyDescent="0.55000000000000004">
      <c r="A46" s="36"/>
      <c r="B46" s="44"/>
      <c r="C46" s="46"/>
      <c r="D46" s="45"/>
      <c r="E46" s="45"/>
      <c r="F46" s="47"/>
      <c r="G46" s="3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2"/>
      <c r="BB46" s="16"/>
      <c r="BC46" s="82"/>
      <c r="BD46" s="16"/>
      <c r="BE46" s="82"/>
      <c r="BF46" s="16"/>
      <c r="BG46" s="82"/>
      <c r="BH46" s="16"/>
      <c r="BI46" s="82"/>
      <c r="BJ46" s="16"/>
      <c r="BK46" s="16"/>
      <c r="BL46" s="83"/>
    </row>
    <row r="47" spans="1:64" s="80" customFormat="1" ht="24" x14ac:dyDescent="0.55000000000000004">
      <c r="A47" s="36"/>
      <c r="B47" s="44"/>
      <c r="C47" s="46"/>
      <c r="D47" s="45"/>
      <c r="E47" s="45"/>
      <c r="F47" s="47"/>
      <c r="G47" s="3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2"/>
      <c r="BB47" s="16"/>
      <c r="BC47" s="82"/>
      <c r="BD47" s="16"/>
      <c r="BE47" s="82"/>
      <c r="BF47" s="16"/>
      <c r="BG47" s="82"/>
      <c r="BH47" s="16"/>
      <c r="BI47" s="82"/>
      <c r="BJ47" s="16"/>
      <c r="BK47" s="16"/>
      <c r="BL47" s="83"/>
    </row>
    <row r="48" spans="1:64" s="80" customFormat="1" ht="24" x14ac:dyDescent="0.55000000000000004">
      <c r="A48" s="36"/>
      <c r="B48" s="44"/>
      <c r="C48" s="46"/>
      <c r="D48" s="45"/>
      <c r="E48" s="45"/>
      <c r="F48" s="47"/>
      <c r="G48" s="38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2"/>
      <c r="BB48" s="16"/>
      <c r="BC48" s="82"/>
      <c r="BD48" s="16"/>
      <c r="BE48" s="82"/>
      <c r="BF48" s="16"/>
      <c r="BG48" s="82"/>
      <c r="BH48" s="16"/>
      <c r="BI48" s="82"/>
      <c r="BJ48" s="16"/>
      <c r="BK48" s="16"/>
      <c r="BL48" s="83"/>
    </row>
    <row r="49" spans="1:64" s="80" customFormat="1" ht="24" x14ac:dyDescent="0.55000000000000004">
      <c r="A49" s="36"/>
      <c r="B49" s="44"/>
      <c r="C49" s="46"/>
      <c r="D49" s="45"/>
      <c r="E49" s="45"/>
      <c r="F49" s="47"/>
      <c r="G49" s="38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2"/>
      <c r="BB49" s="16"/>
      <c r="BC49" s="82"/>
      <c r="BD49" s="16"/>
      <c r="BE49" s="82"/>
      <c r="BF49" s="16"/>
      <c r="BG49" s="82"/>
      <c r="BH49" s="16"/>
      <c r="BI49" s="82"/>
      <c r="BJ49" s="16"/>
      <c r="BK49" s="16"/>
      <c r="BL49" s="83"/>
    </row>
    <row r="50" spans="1:64" s="80" customFormat="1" ht="24" x14ac:dyDescent="0.55000000000000004">
      <c r="A50" s="36"/>
      <c r="B50" s="44"/>
      <c r="C50" s="46"/>
      <c r="D50" s="45"/>
      <c r="E50" s="45"/>
      <c r="F50" s="47"/>
      <c r="G50" s="38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2"/>
      <c r="BB50" s="16"/>
      <c r="BC50" s="82"/>
      <c r="BD50" s="16"/>
      <c r="BE50" s="82"/>
      <c r="BF50" s="16"/>
      <c r="BG50" s="82"/>
      <c r="BH50" s="16"/>
      <c r="BI50" s="82"/>
      <c r="BJ50" s="16"/>
      <c r="BK50" s="16"/>
      <c r="BL50" s="83"/>
    </row>
    <row r="51" spans="1:64" s="80" customFormat="1" ht="24" x14ac:dyDescent="0.55000000000000004">
      <c r="A51" s="36"/>
      <c r="B51" s="44"/>
      <c r="C51" s="46"/>
      <c r="D51" s="45"/>
      <c r="E51" s="45"/>
      <c r="F51" s="47"/>
      <c r="G51" s="3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2"/>
      <c r="BB51" s="16"/>
      <c r="BC51" s="82"/>
      <c r="BD51" s="16"/>
      <c r="BE51" s="82"/>
      <c r="BF51" s="16"/>
      <c r="BG51" s="82"/>
      <c r="BH51" s="16"/>
      <c r="BI51" s="82"/>
      <c r="BJ51" s="16"/>
      <c r="BK51" s="16"/>
      <c r="BL51" s="83"/>
    </row>
    <row r="52" spans="1:64" s="80" customFormat="1" ht="24" x14ac:dyDescent="0.55000000000000004">
      <c r="A52" s="36"/>
      <c r="B52" s="44"/>
      <c r="C52" s="44"/>
      <c r="D52" s="45"/>
      <c r="E52" s="45"/>
      <c r="F52" s="48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2"/>
      <c r="BB52" s="16"/>
      <c r="BC52" s="82"/>
      <c r="BD52" s="16"/>
      <c r="BE52" s="82"/>
      <c r="BF52" s="16"/>
      <c r="BG52" s="82"/>
      <c r="BH52" s="16"/>
      <c r="BI52" s="82"/>
      <c r="BJ52" s="16"/>
      <c r="BK52" s="16"/>
      <c r="BL52" s="83"/>
    </row>
    <row r="53" spans="1:64" s="80" customFormat="1" ht="24" x14ac:dyDescent="0.55000000000000004">
      <c r="A53" s="36"/>
      <c r="B53" s="44"/>
      <c r="C53" s="44"/>
      <c r="D53" s="45"/>
      <c r="E53" s="45"/>
      <c r="F53" s="48"/>
      <c r="G53" s="3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2"/>
      <c r="BB53" s="16"/>
      <c r="BC53" s="82"/>
      <c r="BD53" s="16"/>
      <c r="BE53" s="82"/>
      <c r="BF53" s="16"/>
      <c r="BG53" s="82"/>
      <c r="BH53" s="16"/>
      <c r="BI53" s="82"/>
      <c r="BJ53" s="16"/>
      <c r="BK53" s="16"/>
      <c r="BL53" s="83"/>
    </row>
    <row r="54" spans="1:64" s="80" customFormat="1" ht="24" x14ac:dyDescent="0.55000000000000004">
      <c r="A54" s="36"/>
      <c r="B54" s="44"/>
      <c r="C54" s="44"/>
      <c r="D54" s="45"/>
      <c r="E54" s="45"/>
      <c r="F54" s="48"/>
      <c r="G54" s="38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2"/>
      <c r="BB54" s="16"/>
      <c r="BC54" s="82"/>
      <c r="BD54" s="16"/>
      <c r="BE54" s="82"/>
      <c r="BF54" s="16"/>
      <c r="BG54" s="82"/>
      <c r="BH54" s="16"/>
      <c r="BI54" s="82"/>
      <c r="BJ54" s="16"/>
      <c r="BK54" s="16"/>
      <c r="BL54" s="83"/>
    </row>
    <row r="55" spans="1:64" s="80" customFormat="1" ht="24" x14ac:dyDescent="0.55000000000000004">
      <c r="A55" s="36"/>
      <c r="B55" s="44"/>
      <c r="C55" s="44"/>
      <c r="D55" s="45"/>
      <c r="E55" s="45"/>
      <c r="F55" s="48"/>
      <c r="G55" s="38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2"/>
      <c r="BB55" s="16"/>
      <c r="BC55" s="82"/>
      <c r="BD55" s="16"/>
      <c r="BE55" s="82"/>
      <c r="BF55" s="16"/>
      <c r="BG55" s="82"/>
      <c r="BH55" s="16"/>
      <c r="BI55" s="82"/>
      <c r="BJ55" s="16"/>
      <c r="BK55" s="16"/>
      <c r="BL55" s="83"/>
    </row>
    <row r="56" spans="1:64" s="80" customFormat="1" ht="24" x14ac:dyDescent="0.55000000000000004">
      <c r="A56" s="36"/>
      <c r="B56" s="44"/>
      <c r="C56" s="44"/>
      <c r="D56" s="45"/>
      <c r="E56" s="45"/>
      <c r="F56" s="48"/>
      <c r="G56" s="38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2"/>
      <c r="BB56" s="16"/>
      <c r="BC56" s="82"/>
      <c r="BD56" s="16"/>
      <c r="BE56" s="82"/>
      <c r="BF56" s="16"/>
      <c r="BG56" s="82"/>
      <c r="BH56" s="16"/>
      <c r="BI56" s="82"/>
      <c r="BJ56" s="16"/>
      <c r="BK56" s="16"/>
      <c r="BL56" s="83"/>
    </row>
    <row r="57" spans="1:64" s="80" customFormat="1" ht="24" x14ac:dyDescent="0.55000000000000004">
      <c r="A57" s="36"/>
      <c r="B57" s="44"/>
      <c r="C57" s="44"/>
      <c r="D57" s="45"/>
      <c r="E57" s="45"/>
      <c r="F57" s="48"/>
      <c r="G57" s="38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2"/>
      <c r="BB57" s="16"/>
      <c r="BC57" s="82"/>
      <c r="BD57" s="16"/>
      <c r="BE57" s="82"/>
      <c r="BF57" s="16"/>
      <c r="BG57" s="82"/>
      <c r="BH57" s="16"/>
      <c r="BI57" s="82"/>
      <c r="BJ57" s="16"/>
      <c r="BK57" s="16"/>
      <c r="BL57" s="83"/>
    </row>
    <row r="58" spans="1:64" s="80" customFormat="1" ht="24" x14ac:dyDescent="0.55000000000000004">
      <c r="A58" s="36"/>
      <c r="B58" s="44"/>
      <c r="C58" s="44"/>
      <c r="D58" s="45"/>
      <c r="E58" s="45"/>
      <c r="F58" s="48"/>
      <c r="G58" s="38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2"/>
      <c r="BB58" s="16"/>
      <c r="BC58" s="82"/>
      <c r="BD58" s="16"/>
      <c r="BE58" s="82"/>
      <c r="BF58" s="16"/>
      <c r="BG58" s="82"/>
      <c r="BH58" s="16"/>
      <c r="BI58" s="82"/>
      <c r="BJ58" s="16"/>
      <c r="BK58" s="16"/>
      <c r="BL58" s="83"/>
    </row>
    <row r="59" spans="1:64" s="80" customFormat="1" ht="24" x14ac:dyDescent="0.55000000000000004">
      <c r="A59" s="36"/>
      <c r="B59" s="44"/>
      <c r="C59" s="44"/>
      <c r="D59" s="45"/>
      <c r="E59" s="45"/>
      <c r="F59" s="48"/>
      <c r="G59" s="38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2"/>
      <c r="BB59" s="16"/>
      <c r="BC59" s="82"/>
      <c r="BD59" s="16"/>
      <c r="BE59" s="82"/>
      <c r="BF59" s="16"/>
      <c r="BG59" s="82"/>
      <c r="BH59" s="16"/>
      <c r="BI59" s="82"/>
      <c r="BJ59" s="16"/>
      <c r="BK59" s="16"/>
      <c r="BL59" s="83"/>
    </row>
    <row r="60" spans="1:64" s="80" customFormat="1" ht="24" x14ac:dyDescent="0.55000000000000004">
      <c r="A60" s="36"/>
      <c r="B60" s="44"/>
      <c r="C60" s="44"/>
      <c r="D60" s="45"/>
      <c r="E60" s="45"/>
      <c r="F60" s="49"/>
      <c r="G60" s="38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2"/>
      <c r="BB60" s="16"/>
      <c r="BC60" s="82"/>
      <c r="BD60" s="16"/>
      <c r="BE60" s="82"/>
      <c r="BF60" s="16"/>
      <c r="BG60" s="82"/>
      <c r="BH60" s="16"/>
      <c r="BI60" s="82"/>
      <c r="BJ60" s="16"/>
      <c r="BK60" s="16"/>
      <c r="BL60" s="83"/>
    </row>
    <row r="61" spans="1:64" s="80" customFormat="1" ht="24" x14ac:dyDescent="0.55000000000000004">
      <c r="A61" s="36"/>
      <c r="B61" s="44"/>
      <c r="C61" s="44"/>
      <c r="D61" s="45"/>
      <c r="E61" s="45"/>
      <c r="F61" s="50"/>
      <c r="G61" s="38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2"/>
      <c r="BB61" s="16"/>
      <c r="BC61" s="82"/>
      <c r="BD61" s="16"/>
      <c r="BE61" s="82"/>
      <c r="BF61" s="16"/>
      <c r="BG61" s="82"/>
      <c r="BH61" s="16"/>
      <c r="BI61" s="82"/>
      <c r="BJ61" s="16"/>
      <c r="BK61" s="16"/>
      <c r="BL61" s="83"/>
    </row>
    <row r="62" spans="1:64" s="80" customFormat="1" ht="24" x14ac:dyDescent="0.55000000000000004">
      <c r="A62" s="36"/>
      <c r="B62" s="44"/>
      <c r="C62" s="44"/>
      <c r="D62" s="45"/>
      <c r="E62" s="45"/>
      <c r="F62" s="48"/>
      <c r="G62" s="38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2"/>
      <c r="BB62" s="16"/>
      <c r="BC62" s="82"/>
      <c r="BD62" s="16"/>
      <c r="BE62" s="82"/>
      <c r="BF62" s="16"/>
      <c r="BG62" s="82"/>
      <c r="BH62" s="16"/>
      <c r="BI62" s="82"/>
      <c r="BJ62" s="16"/>
      <c r="BK62" s="16"/>
      <c r="BL62" s="83"/>
    </row>
    <row r="63" spans="1:64" s="80" customFormat="1" ht="24" x14ac:dyDescent="0.55000000000000004">
      <c r="A63" s="36"/>
      <c r="B63" s="44"/>
      <c r="C63" s="44"/>
      <c r="D63" s="45"/>
      <c r="E63" s="45"/>
      <c r="F63" s="48"/>
      <c r="G63" s="38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2"/>
      <c r="BB63" s="16"/>
      <c r="BC63" s="82"/>
      <c r="BD63" s="16"/>
      <c r="BE63" s="82"/>
      <c r="BF63" s="16"/>
      <c r="BG63" s="82"/>
      <c r="BH63" s="16"/>
      <c r="BI63" s="82"/>
      <c r="BJ63" s="16"/>
      <c r="BK63" s="16"/>
      <c r="BL63" s="83"/>
    </row>
    <row r="64" spans="1:64" s="80" customFormat="1" ht="24" x14ac:dyDescent="0.55000000000000004">
      <c r="A64" s="36"/>
      <c r="B64" s="44"/>
      <c r="C64" s="44"/>
      <c r="D64" s="45"/>
      <c r="E64" s="45"/>
      <c r="F64" s="48"/>
      <c r="G64" s="38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2"/>
      <c r="BB64" s="16"/>
      <c r="BC64" s="82"/>
      <c r="BD64" s="16"/>
      <c r="BE64" s="82"/>
      <c r="BF64" s="16"/>
      <c r="BG64" s="82"/>
      <c r="BH64" s="16"/>
      <c r="BI64" s="82"/>
      <c r="BJ64" s="16"/>
      <c r="BK64" s="16"/>
      <c r="BL64" s="83"/>
    </row>
    <row r="65" spans="1:64" s="80" customFormat="1" ht="24" x14ac:dyDescent="0.55000000000000004">
      <c r="A65" s="36"/>
      <c r="B65" s="44"/>
      <c r="C65" s="44"/>
      <c r="D65" s="45"/>
      <c r="E65" s="45"/>
      <c r="F65" s="48"/>
      <c r="G65" s="38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2"/>
      <c r="BB65" s="16"/>
      <c r="BC65" s="82"/>
      <c r="BD65" s="16"/>
      <c r="BE65" s="82"/>
      <c r="BF65" s="16"/>
      <c r="BG65" s="82"/>
      <c r="BH65" s="16"/>
      <c r="BI65" s="82"/>
      <c r="BJ65" s="16"/>
      <c r="BK65" s="16"/>
      <c r="BL65" s="83"/>
    </row>
    <row r="66" spans="1:64" s="80" customFormat="1" ht="24" x14ac:dyDescent="0.55000000000000004">
      <c r="A66" s="36"/>
      <c r="B66" s="44"/>
      <c r="C66" s="44"/>
      <c r="D66" s="45"/>
      <c r="E66" s="45"/>
      <c r="F66" s="48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2"/>
      <c r="BB66" s="16"/>
      <c r="BC66" s="82"/>
      <c r="BD66" s="16"/>
      <c r="BE66" s="82"/>
      <c r="BF66" s="16"/>
      <c r="BG66" s="82"/>
      <c r="BH66" s="16"/>
      <c r="BI66" s="82"/>
      <c r="BJ66" s="16"/>
      <c r="BK66" s="16"/>
      <c r="BL66" s="83"/>
    </row>
    <row r="67" spans="1:64" s="80" customFormat="1" ht="24" x14ac:dyDescent="0.55000000000000004">
      <c r="A67" s="36"/>
      <c r="B67" s="44"/>
      <c r="C67" s="44"/>
      <c r="D67" s="45"/>
      <c r="E67" s="45"/>
      <c r="F67" s="4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2"/>
      <c r="BB67" s="16"/>
      <c r="BC67" s="82"/>
      <c r="BD67" s="16"/>
      <c r="BE67" s="82"/>
      <c r="BF67" s="16"/>
      <c r="BG67" s="82"/>
      <c r="BH67" s="16"/>
      <c r="BI67" s="82"/>
      <c r="BJ67" s="16"/>
      <c r="BK67" s="16"/>
      <c r="BL67" s="83"/>
    </row>
    <row r="68" spans="1:64" s="80" customFormat="1" ht="24" x14ac:dyDescent="0.55000000000000004">
      <c r="A68" s="36"/>
      <c r="B68" s="44"/>
      <c r="C68" s="44"/>
      <c r="D68" s="45"/>
      <c r="E68" s="45"/>
      <c r="F68" s="48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2"/>
      <c r="BB68" s="16"/>
      <c r="BC68" s="82"/>
      <c r="BD68" s="16"/>
      <c r="BE68" s="82"/>
      <c r="BF68" s="16"/>
      <c r="BG68" s="82"/>
      <c r="BH68" s="16"/>
      <c r="BI68" s="82"/>
      <c r="BJ68" s="16"/>
      <c r="BK68" s="16"/>
      <c r="BL68" s="83"/>
    </row>
    <row r="69" spans="1:64" s="80" customFormat="1" ht="24" x14ac:dyDescent="0.55000000000000004">
      <c r="A69" s="36"/>
      <c r="B69" s="44"/>
      <c r="C69" s="44"/>
      <c r="D69" s="45"/>
      <c r="E69" s="45"/>
      <c r="F69" s="48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2"/>
      <c r="BB69" s="16"/>
      <c r="BC69" s="82"/>
      <c r="BD69" s="16"/>
      <c r="BE69" s="82"/>
      <c r="BF69" s="16"/>
      <c r="BG69" s="82"/>
      <c r="BH69" s="16"/>
      <c r="BI69" s="82"/>
      <c r="BJ69" s="16"/>
      <c r="BK69" s="16"/>
      <c r="BL69" s="83"/>
    </row>
    <row r="70" spans="1:64" s="80" customFormat="1" ht="24" x14ac:dyDescent="0.55000000000000004">
      <c r="A70" s="36"/>
      <c r="B70" s="44"/>
      <c r="C70" s="44"/>
      <c r="D70" s="45"/>
      <c r="E70" s="45"/>
      <c r="F70" s="48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2"/>
      <c r="BB70" s="16"/>
      <c r="BC70" s="82"/>
      <c r="BD70" s="16"/>
      <c r="BE70" s="82"/>
      <c r="BF70" s="16"/>
      <c r="BG70" s="82"/>
      <c r="BH70" s="16"/>
      <c r="BI70" s="82"/>
      <c r="BJ70" s="16"/>
      <c r="BK70" s="16"/>
      <c r="BL70" s="83"/>
    </row>
    <row r="71" spans="1:64" s="80" customFormat="1" ht="24" x14ac:dyDescent="0.55000000000000004">
      <c r="A71" s="36"/>
      <c r="B71" s="44"/>
      <c r="C71" s="44"/>
      <c r="D71" s="45"/>
      <c r="E71" s="45"/>
      <c r="F71" s="48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2"/>
      <c r="BB71" s="16"/>
      <c r="BC71" s="82"/>
      <c r="BD71" s="16"/>
      <c r="BE71" s="82"/>
      <c r="BF71" s="16"/>
      <c r="BG71" s="82"/>
      <c r="BH71" s="16"/>
      <c r="BI71" s="82"/>
      <c r="BJ71" s="16"/>
      <c r="BK71" s="16"/>
      <c r="BL71" s="83"/>
    </row>
    <row r="72" spans="1:64" s="80" customFormat="1" ht="24" x14ac:dyDescent="0.55000000000000004">
      <c r="A72" s="36"/>
      <c r="B72" s="44"/>
      <c r="C72" s="44"/>
      <c r="D72" s="45"/>
      <c r="E72" s="45"/>
      <c r="F72" s="48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2"/>
      <c r="BB72" s="16"/>
      <c r="BC72" s="82"/>
      <c r="BD72" s="16"/>
      <c r="BE72" s="82"/>
      <c r="BF72" s="16"/>
      <c r="BG72" s="82"/>
      <c r="BH72" s="16"/>
      <c r="BI72" s="82"/>
      <c r="BJ72" s="16"/>
      <c r="BK72" s="16"/>
      <c r="BL72" s="83"/>
    </row>
    <row r="73" spans="1:64" s="80" customFormat="1" ht="24" x14ac:dyDescent="0.55000000000000004">
      <c r="A73" s="36"/>
      <c r="B73" s="44"/>
      <c r="C73" s="44"/>
      <c r="D73" s="45"/>
      <c r="E73" s="45"/>
      <c r="F73" s="48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2"/>
      <c r="BB73" s="16"/>
      <c r="BC73" s="82"/>
      <c r="BD73" s="16"/>
      <c r="BE73" s="82"/>
      <c r="BF73" s="16"/>
      <c r="BG73" s="82"/>
      <c r="BH73" s="16"/>
      <c r="BI73" s="82"/>
      <c r="BJ73" s="16"/>
      <c r="BK73" s="16"/>
      <c r="BL73" s="83"/>
    </row>
    <row r="74" spans="1:64" s="80" customFormat="1" ht="24" x14ac:dyDescent="0.55000000000000004">
      <c r="A74" s="36"/>
      <c r="B74" s="44"/>
      <c r="C74" s="44"/>
      <c r="D74" s="45"/>
      <c r="E74" s="45"/>
      <c r="F74" s="4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2"/>
      <c r="BB74" s="16"/>
      <c r="BC74" s="82"/>
      <c r="BD74" s="16"/>
      <c r="BE74" s="82"/>
      <c r="BF74" s="16"/>
      <c r="BG74" s="82"/>
      <c r="BH74" s="16"/>
      <c r="BI74" s="82"/>
      <c r="BJ74" s="16"/>
      <c r="BK74" s="16"/>
      <c r="BL74" s="83"/>
    </row>
    <row r="75" spans="1:64" s="80" customFormat="1" ht="24" x14ac:dyDescent="0.55000000000000004">
      <c r="A75" s="36"/>
      <c r="B75" s="44"/>
      <c r="C75" s="44"/>
      <c r="D75" s="45"/>
      <c r="E75" s="45"/>
      <c r="F75" s="48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2"/>
      <c r="BB75" s="16"/>
      <c r="BC75" s="82"/>
      <c r="BD75" s="16"/>
      <c r="BE75" s="82"/>
      <c r="BF75" s="16"/>
      <c r="BG75" s="82"/>
      <c r="BH75" s="16"/>
      <c r="BI75" s="82"/>
      <c r="BJ75" s="16"/>
      <c r="BK75" s="16"/>
      <c r="BL75" s="83"/>
    </row>
    <row r="76" spans="1:64" s="80" customFormat="1" ht="24" x14ac:dyDescent="0.55000000000000004">
      <c r="A76" s="36"/>
      <c r="B76" s="44"/>
      <c r="C76" s="44"/>
      <c r="D76" s="45"/>
      <c r="E76" s="45"/>
      <c r="F76" s="48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2"/>
      <c r="BB76" s="16"/>
      <c r="BC76" s="82"/>
      <c r="BD76" s="16"/>
      <c r="BE76" s="82"/>
      <c r="BF76" s="16"/>
      <c r="BG76" s="82"/>
      <c r="BH76" s="16"/>
      <c r="BI76" s="82"/>
      <c r="BJ76" s="16"/>
      <c r="BK76" s="16"/>
      <c r="BL76" s="83"/>
    </row>
    <row r="77" spans="1:64" s="80" customFormat="1" ht="24" x14ac:dyDescent="0.55000000000000004">
      <c r="A77" s="36"/>
      <c r="B77" s="44"/>
      <c r="C77" s="44"/>
      <c r="D77" s="45"/>
      <c r="E77" s="45"/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2"/>
      <c r="BB77" s="16"/>
      <c r="BC77" s="82"/>
      <c r="BD77" s="16"/>
      <c r="BE77" s="82"/>
      <c r="BF77" s="16"/>
      <c r="BG77" s="82"/>
      <c r="BH77" s="16"/>
      <c r="BI77" s="82"/>
      <c r="BJ77" s="16"/>
      <c r="BK77" s="16"/>
      <c r="BL77" s="83"/>
    </row>
    <row r="78" spans="1:64" s="80" customFormat="1" ht="24" x14ac:dyDescent="0.55000000000000004">
      <c r="A78" s="36"/>
      <c r="B78" s="44"/>
      <c r="C78" s="44"/>
      <c r="D78" s="45"/>
      <c r="E78" s="45"/>
      <c r="F78" s="4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2"/>
      <c r="BB78" s="16"/>
      <c r="BC78" s="82"/>
      <c r="BD78" s="16"/>
      <c r="BE78" s="82"/>
      <c r="BF78" s="16"/>
      <c r="BG78" s="82"/>
      <c r="BH78" s="16"/>
      <c r="BI78" s="82"/>
      <c r="BJ78" s="16"/>
      <c r="BK78" s="16"/>
      <c r="BL78" s="83"/>
    </row>
    <row r="79" spans="1:64" s="80" customFormat="1" ht="24" x14ac:dyDescent="0.55000000000000004">
      <c r="A79" s="36"/>
      <c r="B79" s="44"/>
      <c r="C79" s="44"/>
      <c r="D79" s="45"/>
      <c r="E79" s="45"/>
      <c r="F79" s="48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2"/>
      <c r="BB79" s="16"/>
      <c r="BC79" s="82"/>
      <c r="BD79" s="16"/>
      <c r="BE79" s="82"/>
      <c r="BF79" s="16"/>
      <c r="BG79" s="82"/>
      <c r="BH79" s="16"/>
      <c r="BI79" s="82"/>
      <c r="BJ79" s="16"/>
      <c r="BK79" s="16"/>
      <c r="BL79" s="83"/>
    </row>
    <row r="80" spans="1:64" s="80" customFormat="1" ht="24" x14ac:dyDescent="0.55000000000000004">
      <c r="A80" s="36"/>
      <c r="B80" s="44"/>
      <c r="C80" s="44"/>
      <c r="D80" s="45"/>
      <c r="E80" s="45"/>
      <c r="F80" s="48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2"/>
      <c r="BB80" s="16"/>
      <c r="BC80" s="82"/>
      <c r="BD80" s="16"/>
      <c r="BE80" s="82"/>
      <c r="BF80" s="16"/>
      <c r="BG80" s="82"/>
      <c r="BH80" s="16"/>
      <c r="BI80" s="82"/>
      <c r="BJ80" s="16"/>
      <c r="BK80" s="16"/>
      <c r="BL80" s="83"/>
    </row>
    <row r="81" spans="1:64" s="80" customFormat="1" ht="24" x14ac:dyDescent="0.55000000000000004">
      <c r="A81" s="36"/>
      <c r="B81" s="44"/>
      <c r="C81" s="44"/>
      <c r="D81" s="45"/>
      <c r="E81" s="45"/>
      <c r="F81" s="4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2"/>
      <c r="BB81" s="16"/>
      <c r="BC81" s="82"/>
      <c r="BD81" s="16"/>
      <c r="BE81" s="82"/>
      <c r="BF81" s="16"/>
      <c r="BG81" s="82"/>
      <c r="BH81" s="16"/>
      <c r="BI81" s="82"/>
      <c r="BJ81" s="16"/>
      <c r="BK81" s="16"/>
      <c r="BL81" s="83"/>
    </row>
    <row r="82" spans="1:64" s="80" customFormat="1" ht="24" x14ac:dyDescent="0.55000000000000004">
      <c r="A82" s="36"/>
      <c r="B82" s="44"/>
      <c r="C82" s="44"/>
      <c r="D82" s="45"/>
      <c r="E82" s="45"/>
      <c r="F82" s="48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2"/>
      <c r="BB82" s="16"/>
      <c r="BC82" s="82"/>
      <c r="BD82" s="16"/>
      <c r="BE82" s="82"/>
      <c r="BF82" s="16"/>
      <c r="BG82" s="82"/>
      <c r="BH82" s="16"/>
      <c r="BI82" s="82"/>
      <c r="BJ82" s="16"/>
      <c r="BK82" s="16"/>
      <c r="BL82" s="83"/>
    </row>
    <row r="83" spans="1:64" s="80" customFormat="1" ht="24" x14ac:dyDescent="0.55000000000000004">
      <c r="A83" s="36"/>
      <c r="B83" s="44"/>
      <c r="C83" s="44"/>
      <c r="D83" s="45"/>
      <c r="E83" s="45"/>
      <c r="F83" s="48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2"/>
      <c r="BB83" s="16"/>
      <c r="BC83" s="82"/>
      <c r="BD83" s="16"/>
      <c r="BE83" s="82"/>
      <c r="BF83" s="16"/>
      <c r="BG83" s="82"/>
      <c r="BH83" s="16"/>
      <c r="BI83" s="82"/>
      <c r="BJ83" s="16"/>
      <c r="BK83" s="16"/>
      <c r="BL83" s="83"/>
    </row>
    <row r="84" spans="1:64" s="80" customFormat="1" ht="24" x14ac:dyDescent="0.55000000000000004">
      <c r="A84" s="36"/>
      <c r="B84" s="44"/>
      <c r="C84" s="44"/>
      <c r="D84" s="45"/>
      <c r="E84" s="45"/>
      <c r="F84" s="48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2"/>
      <c r="BB84" s="16"/>
      <c r="BC84" s="82"/>
      <c r="BD84" s="16"/>
      <c r="BE84" s="82"/>
      <c r="BF84" s="16"/>
      <c r="BG84" s="82"/>
      <c r="BH84" s="16"/>
      <c r="BI84" s="82"/>
      <c r="BJ84" s="16"/>
      <c r="BK84" s="16"/>
      <c r="BL84" s="83"/>
    </row>
    <row r="85" spans="1:64" s="80" customFormat="1" ht="24" x14ac:dyDescent="0.55000000000000004">
      <c r="A85" s="36"/>
      <c r="B85" s="44"/>
      <c r="C85" s="44"/>
      <c r="D85" s="45"/>
      <c r="E85" s="45"/>
      <c r="F85" s="48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2"/>
      <c r="BB85" s="16"/>
      <c r="BC85" s="82"/>
      <c r="BD85" s="16"/>
      <c r="BE85" s="82"/>
      <c r="BF85" s="16"/>
      <c r="BG85" s="82"/>
      <c r="BH85" s="16"/>
      <c r="BI85" s="82"/>
      <c r="BJ85" s="16"/>
      <c r="BK85" s="16"/>
      <c r="BL85" s="83"/>
    </row>
    <row r="86" spans="1:64" s="80" customFormat="1" ht="24" x14ac:dyDescent="0.55000000000000004">
      <c r="A86" s="36"/>
      <c r="B86" s="44"/>
      <c r="C86" s="44"/>
      <c r="D86" s="45"/>
      <c r="E86" s="45"/>
      <c r="F86" s="48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2"/>
      <c r="BB86" s="16"/>
      <c r="BC86" s="82"/>
      <c r="BD86" s="16"/>
      <c r="BE86" s="82"/>
      <c r="BF86" s="16"/>
      <c r="BG86" s="82"/>
      <c r="BH86" s="16"/>
      <c r="BI86" s="82"/>
      <c r="BJ86" s="16"/>
      <c r="BK86" s="16"/>
      <c r="BL86" s="83"/>
    </row>
    <row r="87" spans="1:64" s="80" customFormat="1" ht="24" x14ac:dyDescent="0.55000000000000004">
      <c r="A87" s="36"/>
      <c r="B87" s="44"/>
      <c r="C87" s="44"/>
      <c r="D87" s="45"/>
      <c r="E87" s="45"/>
      <c r="F87" s="48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2"/>
      <c r="BB87" s="16"/>
      <c r="BC87" s="82"/>
      <c r="BD87" s="16"/>
      <c r="BE87" s="82"/>
      <c r="BF87" s="16"/>
      <c r="BG87" s="82"/>
      <c r="BH87" s="16"/>
      <c r="BI87" s="82"/>
      <c r="BJ87" s="16"/>
      <c r="BK87" s="16"/>
      <c r="BL87" s="83"/>
    </row>
    <row r="88" spans="1:64" s="80" customFormat="1" ht="24" x14ac:dyDescent="0.55000000000000004">
      <c r="A88" s="51"/>
      <c r="B88" s="52"/>
      <c r="C88" s="52"/>
      <c r="D88" s="51"/>
      <c r="E88" s="51"/>
      <c r="F88" s="53"/>
      <c r="G88" s="38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2"/>
      <c r="BB88" s="16"/>
      <c r="BC88" s="82"/>
      <c r="BD88" s="16"/>
      <c r="BE88" s="82"/>
      <c r="BF88" s="16"/>
      <c r="BG88" s="82"/>
      <c r="BH88" s="16"/>
      <c r="BI88" s="82"/>
      <c r="BJ88" s="16"/>
      <c r="BK88" s="16"/>
      <c r="BL88" s="83"/>
    </row>
    <row r="89" spans="1:64" s="80" customFormat="1" ht="24" x14ac:dyDescent="0.55000000000000004">
      <c r="A89" s="51"/>
      <c r="B89" s="52"/>
      <c r="C89" s="52"/>
      <c r="D89" s="51"/>
      <c r="E89" s="51"/>
      <c r="F89" s="53"/>
      <c r="G89" s="38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2"/>
      <c r="BB89" s="16"/>
      <c r="BC89" s="82"/>
      <c r="BD89" s="16"/>
      <c r="BE89" s="82"/>
      <c r="BF89" s="16"/>
      <c r="BG89" s="82"/>
      <c r="BH89" s="16"/>
      <c r="BI89" s="82"/>
      <c r="BJ89" s="16"/>
      <c r="BK89" s="16"/>
      <c r="BL89" s="83"/>
    </row>
    <row r="90" spans="1:64" s="80" customFormat="1" ht="24" x14ac:dyDescent="0.55000000000000004">
      <c r="A90" s="51"/>
      <c r="B90" s="52"/>
      <c r="C90" s="52"/>
      <c r="D90" s="51"/>
      <c r="E90" s="51"/>
      <c r="F90" s="53"/>
      <c r="G90" s="38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2"/>
      <c r="BB90" s="16"/>
      <c r="BC90" s="82"/>
      <c r="BD90" s="16"/>
      <c r="BE90" s="82"/>
      <c r="BF90" s="16"/>
      <c r="BG90" s="82"/>
      <c r="BH90" s="16"/>
      <c r="BI90" s="82"/>
      <c r="BJ90" s="16"/>
      <c r="BK90" s="16"/>
      <c r="BL90" s="83"/>
    </row>
    <row r="91" spans="1:64" s="80" customFormat="1" ht="24" x14ac:dyDescent="0.55000000000000004">
      <c r="A91" s="51"/>
      <c r="B91" s="52"/>
      <c r="C91" s="52"/>
      <c r="D91" s="51"/>
      <c r="E91" s="51"/>
      <c r="F91" s="53"/>
      <c r="G91" s="38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2"/>
      <c r="BB91" s="16"/>
      <c r="BC91" s="82"/>
      <c r="BD91" s="16"/>
      <c r="BE91" s="82"/>
      <c r="BF91" s="16"/>
      <c r="BG91" s="82"/>
      <c r="BH91" s="16"/>
      <c r="BI91" s="82"/>
      <c r="BJ91" s="16"/>
      <c r="BK91" s="16"/>
      <c r="BL91" s="83"/>
    </row>
    <row r="92" spans="1:64" s="80" customFormat="1" ht="24" x14ac:dyDescent="0.55000000000000004">
      <c r="A92" s="51"/>
      <c r="B92" s="52"/>
      <c r="C92" s="52"/>
      <c r="D92" s="51"/>
      <c r="E92" s="51"/>
      <c r="F92" s="53"/>
      <c r="G92" s="38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2"/>
      <c r="BB92" s="16"/>
      <c r="BC92" s="82"/>
      <c r="BD92" s="16"/>
      <c r="BE92" s="82"/>
      <c r="BF92" s="16"/>
      <c r="BG92" s="82"/>
      <c r="BH92" s="16"/>
      <c r="BI92" s="82"/>
      <c r="BJ92" s="16"/>
      <c r="BK92" s="16"/>
      <c r="BL92" s="83"/>
    </row>
    <row r="93" spans="1:64" s="80" customFormat="1" ht="24" x14ac:dyDescent="0.55000000000000004">
      <c r="A93" s="51"/>
      <c r="B93" s="52"/>
      <c r="C93" s="52"/>
      <c r="D93" s="51"/>
      <c r="E93" s="51"/>
      <c r="F93" s="53"/>
      <c r="G93" s="38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2"/>
      <c r="BB93" s="16"/>
      <c r="BC93" s="82"/>
      <c r="BD93" s="16"/>
      <c r="BE93" s="82"/>
      <c r="BF93" s="16"/>
      <c r="BG93" s="82"/>
      <c r="BH93" s="16"/>
      <c r="BI93" s="82"/>
      <c r="BJ93" s="16"/>
      <c r="BK93" s="16"/>
      <c r="BL93" s="83"/>
    </row>
    <row r="94" spans="1:64" s="80" customFormat="1" ht="24" x14ac:dyDescent="0.55000000000000004">
      <c r="A94" s="51"/>
      <c r="B94" s="52"/>
      <c r="C94" s="52"/>
      <c r="D94" s="51"/>
      <c r="E94" s="51"/>
      <c r="F94" s="53"/>
      <c r="G94" s="38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2"/>
      <c r="BB94" s="16"/>
      <c r="BC94" s="82"/>
      <c r="BD94" s="16"/>
      <c r="BE94" s="82"/>
      <c r="BF94" s="16"/>
      <c r="BG94" s="82"/>
      <c r="BH94" s="16"/>
      <c r="BI94" s="82"/>
      <c r="BJ94" s="16"/>
      <c r="BK94" s="16"/>
      <c r="BL94" s="83"/>
    </row>
    <row r="95" spans="1:64" ht="24" x14ac:dyDescent="0.55000000000000004">
      <c r="A95" s="12"/>
      <c r="B95" s="13"/>
      <c r="C95" s="13"/>
      <c r="D95" s="12"/>
      <c r="E95" s="12"/>
      <c r="F95" s="14"/>
      <c r="G95" s="15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5"/>
      <c r="BB95" s="86"/>
      <c r="BC95" s="85"/>
      <c r="BD95" s="86"/>
      <c r="BE95" s="85"/>
      <c r="BF95" s="86"/>
      <c r="BG95" s="85"/>
      <c r="BH95" s="86"/>
      <c r="BI95" s="85"/>
      <c r="BJ95" s="86"/>
      <c r="BK95" s="86"/>
      <c r="BL95" s="87"/>
    </row>
    <row r="96" spans="1:64" ht="24" x14ac:dyDescent="0.55000000000000004">
      <c r="A96" s="12"/>
      <c r="B96" s="13"/>
      <c r="C96" s="13"/>
      <c r="D96" s="12"/>
      <c r="E96" s="12"/>
      <c r="F96" s="14"/>
      <c r="G96" s="15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9"/>
      <c r="BB96" s="90"/>
      <c r="BC96" s="89"/>
      <c r="BD96" s="90"/>
      <c r="BE96" s="89"/>
      <c r="BF96" s="90"/>
      <c r="BG96" s="89"/>
      <c r="BH96" s="90"/>
      <c r="BI96" s="89"/>
      <c r="BJ96" s="90"/>
      <c r="BK96" s="90"/>
      <c r="BL96" s="41"/>
    </row>
    <row r="97" spans="1:64" ht="24" x14ac:dyDescent="0.55000000000000004">
      <c r="A97" s="12"/>
      <c r="B97" s="13"/>
      <c r="C97" s="13"/>
      <c r="D97" s="12"/>
      <c r="E97" s="12"/>
      <c r="F97" s="14"/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9"/>
      <c r="BB97" s="90"/>
      <c r="BC97" s="89"/>
      <c r="BD97" s="90"/>
      <c r="BE97" s="89"/>
      <c r="BF97" s="90"/>
      <c r="BG97" s="89"/>
      <c r="BH97" s="90"/>
      <c r="BI97" s="89"/>
      <c r="BJ97" s="90"/>
      <c r="BK97" s="90"/>
      <c r="BL97" s="41"/>
    </row>
    <row r="98" spans="1:64" ht="24" x14ac:dyDescent="0.55000000000000004">
      <c r="A98" s="12"/>
      <c r="B98" s="13"/>
      <c r="C98" s="13"/>
      <c r="D98" s="12"/>
      <c r="E98" s="12"/>
      <c r="F98" s="14"/>
      <c r="G98" s="15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9"/>
      <c r="BB98" s="90"/>
      <c r="BC98" s="89"/>
      <c r="BD98" s="90"/>
      <c r="BE98" s="89"/>
      <c r="BF98" s="90"/>
      <c r="BG98" s="89"/>
      <c r="BH98" s="90"/>
      <c r="BI98" s="89"/>
      <c r="BJ98" s="90"/>
      <c r="BK98" s="90"/>
      <c r="BL98" s="41"/>
    </row>
    <row r="99" spans="1:64" ht="24" x14ac:dyDescent="0.55000000000000004">
      <c r="A99" s="12"/>
      <c r="B99" s="13"/>
      <c r="C99" s="13"/>
      <c r="D99" s="12"/>
      <c r="E99" s="12"/>
      <c r="F99" s="14"/>
      <c r="G99" s="15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9"/>
      <c r="BB99" s="90"/>
      <c r="BC99" s="89"/>
      <c r="BD99" s="90"/>
      <c r="BE99" s="89"/>
      <c r="BF99" s="90"/>
      <c r="BG99" s="89"/>
      <c r="BH99" s="90"/>
      <c r="BI99" s="89"/>
      <c r="BJ99" s="90"/>
      <c r="BK99" s="90"/>
      <c r="BL99" s="41"/>
    </row>
    <row r="100" spans="1:64" ht="24" x14ac:dyDescent="0.55000000000000004">
      <c r="A100" s="12"/>
      <c r="B100" s="13"/>
      <c r="C100" s="13"/>
      <c r="D100" s="12"/>
      <c r="E100" s="12"/>
      <c r="F100" s="14"/>
      <c r="G100" s="15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9"/>
      <c r="BB100" s="90"/>
      <c r="BC100" s="89"/>
      <c r="BD100" s="90"/>
      <c r="BE100" s="89"/>
      <c r="BF100" s="90"/>
      <c r="BG100" s="89"/>
      <c r="BH100" s="90"/>
      <c r="BI100" s="89"/>
      <c r="BJ100" s="90"/>
      <c r="BK100" s="90"/>
      <c r="BL100" s="41"/>
    </row>
    <row r="101" spans="1:64" ht="24" x14ac:dyDescent="0.55000000000000004">
      <c r="A101" s="12"/>
      <c r="B101" s="13"/>
      <c r="C101" s="13"/>
      <c r="D101" s="12"/>
      <c r="E101" s="12"/>
      <c r="F101" s="14"/>
      <c r="G101" s="15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9"/>
      <c r="BB101" s="90"/>
      <c r="BC101" s="89"/>
      <c r="BD101" s="90"/>
      <c r="BE101" s="89"/>
      <c r="BF101" s="90"/>
      <c r="BG101" s="89"/>
      <c r="BH101" s="90"/>
      <c r="BI101" s="89"/>
      <c r="BJ101" s="90"/>
      <c r="BK101" s="90"/>
      <c r="BL101" s="41"/>
    </row>
    <row r="102" spans="1:64" ht="24" x14ac:dyDescent="0.55000000000000004">
      <c r="A102" s="12"/>
      <c r="B102" s="13"/>
      <c r="C102" s="13"/>
      <c r="D102" s="12"/>
      <c r="E102" s="12"/>
      <c r="F102" s="14"/>
      <c r="G102" s="15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9"/>
      <c r="BB102" s="90"/>
      <c r="BC102" s="89"/>
      <c r="BD102" s="90"/>
      <c r="BE102" s="89"/>
      <c r="BF102" s="90"/>
      <c r="BG102" s="89"/>
      <c r="BH102" s="90"/>
      <c r="BI102" s="89"/>
      <c r="BJ102" s="90"/>
      <c r="BK102" s="90"/>
      <c r="BL102" s="41"/>
    </row>
    <row r="103" spans="1:64" ht="24" x14ac:dyDescent="0.55000000000000004">
      <c r="A103" s="12"/>
      <c r="B103" s="13"/>
      <c r="C103" s="13"/>
      <c r="D103" s="12"/>
      <c r="E103" s="12"/>
      <c r="F103" s="14"/>
      <c r="G103" s="15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9"/>
      <c r="BB103" s="90"/>
      <c r="BC103" s="89"/>
      <c r="BD103" s="90"/>
      <c r="BE103" s="89"/>
      <c r="BF103" s="90"/>
      <c r="BG103" s="89"/>
      <c r="BH103" s="90"/>
      <c r="BI103" s="89"/>
      <c r="BJ103" s="90"/>
      <c r="BK103" s="90"/>
      <c r="BL103" s="41"/>
    </row>
    <row r="104" spans="1:64" ht="24" x14ac:dyDescent="0.55000000000000004">
      <c r="A104" s="12"/>
      <c r="B104" s="13"/>
      <c r="C104" s="13"/>
      <c r="D104" s="12"/>
      <c r="E104" s="12"/>
      <c r="F104" s="14"/>
      <c r="G104" s="15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9"/>
      <c r="BB104" s="90"/>
      <c r="BC104" s="89"/>
      <c r="BD104" s="90"/>
      <c r="BE104" s="89"/>
      <c r="BF104" s="90"/>
      <c r="BG104" s="89"/>
      <c r="BH104" s="90"/>
      <c r="BI104" s="89"/>
      <c r="BJ104" s="90"/>
      <c r="BK104" s="90"/>
      <c r="BL104" s="41"/>
    </row>
    <row r="105" spans="1:64" ht="24" x14ac:dyDescent="0.55000000000000004">
      <c r="A105" s="12"/>
      <c r="B105" s="13"/>
      <c r="C105" s="13"/>
      <c r="D105" s="12"/>
      <c r="E105" s="12"/>
      <c r="F105" s="14"/>
      <c r="G105" s="15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9"/>
      <c r="BB105" s="90"/>
      <c r="BC105" s="89"/>
      <c r="BD105" s="90"/>
      <c r="BE105" s="89"/>
      <c r="BF105" s="90"/>
      <c r="BG105" s="89"/>
      <c r="BH105" s="90"/>
      <c r="BI105" s="89"/>
      <c r="BJ105" s="90"/>
      <c r="BK105" s="90"/>
      <c r="BL105" s="41"/>
    </row>
    <row r="106" spans="1:64" ht="24" x14ac:dyDescent="0.55000000000000004">
      <c r="A106" s="12"/>
      <c r="B106" s="13"/>
      <c r="C106" s="13"/>
      <c r="D106" s="12"/>
      <c r="E106" s="12"/>
      <c r="F106" s="14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9"/>
      <c r="BB106" s="90"/>
      <c r="BC106" s="89"/>
      <c r="BD106" s="90"/>
      <c r="BE106" s="89"/>
      <c r="BF106" s="90"/>
      <c r="BG106" s="89"/>
      <c r="BH106" s="90"/>
      <c r="BI106" s="89"/>
      <c r="BJ106" s="90"/>
      <c r="BK106" s="90"/>
      <c r="BL106" s="41"/>
    </row>
    <row r="107" spans="1:64" ht="24" x14ac:dyDescent="0.55000000000000004">
      <c r="A107" s="12"/>
      <c r="B107" s="13"/>
      <c r="C107" s="13"/>
      <c r="D107" s="12"/>
      <c r="E107" s="12"/>
      <c r="F107" s="14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9"/>
      <c r="BB107" s="90"/>
      <c r="BC107" s="89"/>
      <c r="BD107" s="90"/>
      <c r="BE107" s="89"/>
      <c r="BF107" s="90"/>
      <c r="BG107" s="89"/>
      <c r="BH107" s="90"/>
      <c r="BI107" s="89"/>
      <c r="BJ107" s="90"/>
      <c r="BK107" s="90"/>
      <c r="BL107" s="41"/>
    </row>
    <row r="108" spans="1:64" ht="24" x14ac:dyDescent="0.55000000000000004">
      <c r="A108" s="12"/>
      <c r="B108" s="13"/>
      <c r="C108" s="13"/>
      <c r="D108" s="12"/>
      <c r="E108" s="12"/>
      <c r="F108" s="14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9"/>
      <c r="BB108" s="90"/>
      <c r="BC108" s="89"/>
      <c r="BD108" s="90"/>
      <c r="BE108" s="89"/>
      <c r="BF108" s="90"/>
      <c r="BG108" s="89"/>
      <c r="BH108" s="90"/>
      <c r="BI108" s="89"/>
      <c r="BJ108" s="90"/>
      <c r="BK108" s="90"/>
      <c r="BL108" s="41"/>
    </row>
    <row r="109" spans="1:64" ht="24" x14ac:dyDescent="0.55000000000000004">
      <c r="A109" s="12"/>
      <c r="B109" s="13"/>
      <c r="C109" s="13"/>
      <c r="D109" s="12"/>
      <c r="E109" s="12"/>
      <c r="F109" s="14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9"/>
      <c r="BB109" s="90"/>
      <c r="BC109" s="89"/>
      <c r="BD109" s="90"/>
      <c r="BE109" s="89"/>
      <c r="BF109" s="90"/>
      <c r="BG109" s="89"/>
      <c r="BH109" s="90"/>
      <c r="BI109" s="89"/>
      <c r="BJ109" s="90"/>
      <c r="BK109" s="90"/>
      <c r="BL109" s="41"/>
    </row>
    <row r="110" spans="1:64" ht="24" x14ac:dyDescent="0.55000000000000004">
      <c r="A110" s="12"/>
      <c r="B110" s="13"/>
      <c r="C110" s="13"/>
      <c r="D110" s="12"/>
      <c r="E110" s="12"/>
      <c r="F110" s="14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9"/>
      <c r="BB110" s="90"/>
      <c r="BC110" s="89"/>
      <c r="BD110" s="90"/>
      <c r="BE110" s="89"/>
      <c r="BF110" s="90"/>
      <c r="BG110" s="89"/>
      <c r="BH110" s="90"/>
      <c r="BI110" s="89"/>
      <c r="BJ110" s="90"/>
      <c r="BK110" s="90"/>
      <c r="BL110" s="41"/>
    </row>
    <row r="111" spans="1:64" ht="24" x14ac:dyDescent="0.55000000000000004">
      <c r="A111" s="12"/>
      <c r="B111" s="13"/>
      <c r="C111" s="13"/>
      <c r="D111" s="12"/>
      <c r="E111" s="12"/>
      <c r="F111" s="14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9"/>
      <c r="BB111" s="90"/>
      <c r="BC111" s="89"/>
      <c r="BD111" s="90"/>
      <c r="BE111" s="89"/>
      <c r="BF111" s="90"/>
      <c r="BG111" s="89"/>
      <c r="BH111" s="90"/>
      <c r="BI111" s="89"/>
      <c r="BJ111" s="90"/>
      <c r="BK111" s="90"/>
      <c r="BL111" s="41"/>
    </row>
    <row r="112" spans="1:64" ht="24" x14ac:dyDescent="0.55000000000000004">
      <c r="A112" s="12"/>
      <c r="B112" s="13"/>
      <c r="C112" s="13"/>
      <c r="D112" s="12"/>
      <c r="E112" s="12"/>
      <c r="F112" s="14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9"/>
      <c r="BB112" s="90"/>
      <c r="BC112" s="89"/>
      <c r="BD112" s="90"/>
      <c r="BE112" s="89"/>
      <c r="BF112" s="90"/>
      <c r="BG112" s="89"/>
      <c r="BH112" s="90"/>
      <c r="BI112" s="89"/>
      <c r="BJ112" s="90"/>
      <c r="BK112" s="90"/>
      <c r="BL112" s="41"/>
    </row>
    <row r="113" spans="1:64" ht="24" x14ac:dyDescent="0.55000000000000004">
      <c r="A113" s="12"/>
      <c r="B113" s="13"/>
      <c r="C113" s="13"/>
      <c r="D113" s="12"/>
      <c r="E113" s="12"/>
      <c r="F113" s="14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9"/>
      <c r="BB113" s="90"/>
      <c r="BC113" s="89"/>
      <c r="BD113" s="90"/>
      <c r="BE113" s="89"/>
      <c r="BF113" s="90"/>
      <c r="BG113" s="89"/>
      <c r="BH113" s="90"/>
      <c r="BI113" s="89"/>
      <c r="BJ113" s="90"/>
      <c r="BK113" s="90"/>
      <c r="BL113" s="41"/>
    </row>
    <row r="114" spans="1:64" ht="24" x14ac:dyDescent="0.55000000000000004">
      <c r="A114" s="12"/>
      <c r="B114" s="13"/>
      <c r="C114" s="13"/>
      <c r="D114" s="12"/>
      <c r="E114" s="12"/>
      <c r="F114" s="14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9"/>
      <c r="BB114" s="90"/>
      <c r="BC114" s="89"/>
      <c r="BD114" s="90"/>
      <c r="BE114" s="89"/>
      <c r="BF114" s="90"/>
      <c r="BG114" s="89"/>
      <c r="BH114" s="90"/>
      <c r="BI114" s="89"/>
      <c r="BJ114" s="90"/>
      <c r="BK114" s="90"/>
      <c r="BL114" s="41"/>
    </row>
    <row r="115" spans="1:64" ht="24" x14ac:dyDescent="0.55000000000000004">
      <c r="A115" s="12"/>
      <c r="B115" s="13"/>
      <c r="C115" s="13"/>
      <c r="D115" s="12"/>
      <c r="E115" s="12"/>
      <c r="F115" s="14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9"/>
      <c r="BB115" s="90"/>
      <c r="BC115" s="89"/>
      <c r="BD115" s="90"/>
      <c r="BE115" s="89"/>
      <c r="BF115" s="90"/>
      <c r="BG115" s="89"/>
      <c r="BH115" s="90"/>
      <c r="BI115" s="89"/>
      <c r="BJ115" s="90"/>
      <c r="BK115" s="90"/>
      <c r="BL115" s="41"/>
    </row>
    <row r="116" spans="1:64" ht="24" x14ac:dyDescent="0.55000000000000004">
      <c r="A116" s="12"/>
      <c r="B116" s="13"/>
      <c r="C116" s="13"/>
      <c r="D116" s="12"/>
      <c r="E116" s="12"/>
      <c r="F116" s="14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9"/>
      <c r="BB116" s="90"/>
      <c r="BC116" s="89"/>
      <c r="BD116" s="90"/>
      <c r="BE116" s="89"/>
      <c r="BF116" s="90"/>
      <c r="BG116" s="89"/>
      <c r="BH116" s="90"/>
      <c r="BI116" s="89"/>
      <c r="BJ116" s="90"/>
      <c r="BK116" s="90"/>
      <c r="BL116" s="41"/>
    </row>
    <row r="117" spans="1:64" ht="24" x14ac:dyDescent="0.55000000000000004">
      <c r="A117" s="12"/>
      <c r="B117" s="13"/>
      <c r="C117" s="13"/>
      <c r="D117" s="12"/>
      <c r="E117" s="12"/>
      <c r="F117" s="14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9"/>
      <c r="BB117" s="90"/>
      <c r="BC117" s="89"/>
      <c r="BD117" s="90"/>
      <c r="BE117" s="89"/>
      <c r="BF117" s="90"/>
      <c r="BG117" s="89"/>
      <c r="BH117" s="90"/>
      <c r="BI117" s="89"/>
      <c r="BJ117" s="90"/>
      <c r="BK117" s="90"/>
      <c r="BL117" s="41"/>
    </row>
    <row r="118" spans="1:64" ht="24" x14ac:dyDescent="0.55000000000000004">
      <c r="A118" s="12"/>
      <c r="B118" s="13"/>
      <c r="C118" s="13"/>
      <c r="D118" s="12"/>
      <c r="E118" s="12"/>
      <c r="F118" s="14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9"/>
      <c r="BB118" s="90"/>
      <c r="BC118" s="89"/>
      <c r="BD118" s="90"/>
      <c r="BE118" s="89"/>
      <c r="BF118" s="90"/>
      <c r="BG118" s="89"/>
      <c r="BH118" s="90"/>
      <c r="BI118" s="89"/>
      <c r="BJ118" s="90"/>
      <c r="BK118" s="90"/>
      <c r="BL118" s="41"/>
    </row>
    <row r="119" spans="1:64" ht="24" x14ac:dyDescent="0.55000000000000004">
      <c r="A119" s="12"/>
      <c r="B119" s="13"/>
      <c r="C119" s="13"/>
      <c r="D119" s="12"/>
      <c r="E119" s="12"/>
      <c r="F119" s="14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9"/>
      <c r="BB119" s="90"/>
      <c r="BC119" s="89"/>
      <c r="BD119" s="90"/>
      <c r="BE119" s="89"/>
      <c r="BF119" s="90"/>
      <c r="BG119" s="89"/>
      <c r="BH119" s="90"/>
      <c r="BI119" s="89"/>
      <c r="BJ119" s="90"/>
      <c r="BK119" s="90"/>
      <c r="BL119" s="41"/>
    </row>
    <row r="120" spans="1:64" ht="24" x14ac:dyDescent="0.55000000000000004">
      <c r="A120" s="12"/>
      <c r="B120" s="13"/>
      <c r="C120" s="13"/>
      <c r="D120" s="12"/>
      <c r="E120" s="12"/>
      <c r="F120" s="14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9"/>
      <c r="BB120" s="90"/>
      <c r="BC120" s="89"/>
      <c r="BD120" s="90"/>
      <c r="BE120" s="89"/>
      <c r="BF120" s="90"/>
      <c r="BG120" s="89"/>
      <c r="BH120" s="90"/>
      <c r="BI120" s="89"/>
      <c r="BJ120" s="90"/>
      <c r="BK120" s="90"/>
      <c r="BL120" s="41"/>
    </row>
    <row r="121" spans="1:64" ht="24" x14ac:dyDescent="0.55000000000000004">
      <c r="A121" s="12"/>
      <c r="B121" s="13"/>
      <c r="C121" s="13"/>
      <c r="D121" s="12"/>
      <c r="E121" s="12"/>
      <c r="F121" s="14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9"/>
      <c r="BB121" s="90"/>
      <c r="BC121" s="89"/>
      <c r="BD121" s="90"/>
      <c r="BE121" s="89"/>
      <c r="BF121" s="90"/>
      <c r="BG121" s="89"/>
      <c r="BH121" s="90"/>
      <c r="BI121" s="89"/>
      <c r="BJ121" s="90"/>
      <c r="BK121" s="90"/>
      <c r="BL121" s="41"/>
    </row>
    <row r="122" spans="1:64" ht="24" x14ac:dyDescent="0.55000000000000004">
      <c r="A122" s="12"/>
      <c r="B122" s="13"/>
      <c r="C122" s="13"/>
      <c r="D122" s="12"/>
      <c r="E122" s="12"/>
      <c r="F122" s="14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9"/>
      <c r="BB122" s="90"/>
      <c r="BC122" s="89"/>
      <c r="BD122" s="90"/>
      <c r="BE122" s="89"/>
      <c r="BF122" s="90"/>
      <c r="BG122" s="89"/>
      <c r="BH122" s="90"/>
      <c r="BI122" s="89"/>
      <c r="BJ122" s="90"/>
      <c r="BK122" s="90"/>
      <c r="BL122" s="41"/>
    </row>
    <row r="123" spans="1:64" ht="24" x14ac:dyDescent="0.55000000000000004">
      <c r="A123" s="12"/>
      <c r="B123" s="13"/>
      <c r="C123" s="13"/>
      <c r="D123" s="12"/>
      <c r="E123" s="12"/>
      <c r="F123" s="14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9"/>
      <c r="BB123" s="90"/>
      <c r="BC123" s="89"/>
      <c r="BD123" s="90"/>
      <c r="BE123" s="89"/>
      <c r="BF123" s="90"/>
      <c r="BG123" s="89"/>
      <c r="BH123" s="90"/>
      <c r="BI123" s="89"/>
      <c r="BJ123" s="90"/>
      <c r="BK123" s="90"/>
      <c r="BL123" s="41"/>
    </row>
    <row r="124" spans="1:64" ht="24" x14ac:dyDescent="0.55000000000000004">
      <c r="A124" s="12"/>
      <c r="B124" s="13"/>
      <c r="C124" s="13"/>
      <c r="D124" s="12"/>
      <c r="E124" s="12"/>
      <c r="F124" s="14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9"/>
      <c r="BB124" s="90"/>
      <c r="BC124" s="89"/>
      <c r="BD124" s="90"/>
      <c r="BE124" s="89"/>
      <c r="BF124" s="90"/>
      <c r="BG124" s="89"/>
      <c r="BH124" s="90"/>
      <c r="BI124" s="89"/>
      <c r="BJ124" s="90"/>
      <c r="BK124" s="90"/>
      <c r="BL124" s="41"/>
    </row>
    <row r="125" spans="1:64" ht="24" x14ac:dyDescent="0.55000000000000004">
      <c r="A125" s="1"/>
      <c r="B125" s="2"/>
      <c r="C125" s="10"/>
      <c r="D125" s="3"/>
      <c r="E125" s="3"/>
      <c r="F125" s="1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9"/>
      <c r="BB125" s="90"/>
      <c r="BC125" s="89"/>
      <c r="BD125" s="90"/>
      <c r="BE125" s="89"/>
      <c r="BF125" s="90"/>
      <c r="BG125" s="89"/>
      <c r="BH125" s="90"/>
      <c r="BI125" s="89"/>
      <c r="BJ125" s="90"/>
      <c r="BK125" s="90"/>
      <c r="BL125" s="41"/>
    </row>
    <row r="126" spans="1:64" ht="24" x14ac:dyDescent="0.55000000000000004">
      <c r="A126" s="1"/>
      <c r="B126" s="2"/>
      <c r="C126" s="10"/>
      <c r="D126" s="3"/>
      <c r="E126" s="3"/>
      <c r="F126" s="1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9"/>
      <c r="BB126" s="90"/>
      <c r="BC126" s="89"/>
      <c r="BD126" s="90"/>
      <c r="BE126" s="89"/>
      <c r="BF126" s="90"/>
      <c r="BG126" s="89"/>
      <c r="BH126" s="90"/>
      <c r="BI126" s="89"/>
      <c r="BJ126" s="90"/>
      <c r="BK126" s="90"/>
      <c r="BL126" s="41"/>
    </row>
    <row r="127" spans="1:64" ht="24" x14ac:dyDescent="0.55000000000000004">
      <c r="A127" s="1"/>
      <c r="B127" s="2"/>
      <c r="C127" s="10"/>
      <c r="D127" s="3"/>
      <c r="E127" s="3"/>
      <c r="F127" s="1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9"/>
      <c r="BB127" s="90"/>
      <c r="BC127" s="89"/>
      <c r="BD127" s="90"/>
      <c r="BE127" s="89"/>
      <c r="BF127" s="90"/>
      <c r="BG127" s="89"/>
      <c r="BH127" s="90"/>
      <c r="BI127" s="89"/>
      <c r="BJ127" s="90"/>
      <c r="BK127" s="90"/>
      <c r="BL127" s="41"/>
    </row>
    <row r="128" spans="1:64" ht="24" x14ac:dyDescent="0.55000000000000004">
      <c r="A128" s="1"/>
      <c r="B128" s="2"/>
      <c r="C128" s="10"/>
      <c r="D128" s="3"/>
      <c r="E128" s="3"/>
      <c r="F128" s="1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9"/>
      <c r="BB128" s="90"/>
      <c r="BC128" s="89"/>
      <c r="BD128" s="90"/>
      <c r="BE128" s="89"/>
      <c r="BF128" s="90"/>
      <c r="BG128" s="89"/>
      <c r="BH128" s="90"/>
      <c r="BI128" s="89"/>
      <c r="BJ128" s="90"/>
      <c r="BK128" s="90"/>
      <c r="BL128" s="41"/>
    </row>
    <row r="129" spans="1:64" ht="24" x14ac:dyDescent="0.55000000000000004">
      <c r="A129" s="1"/>
      <c r="B129" s="2"/>
      <c r="C129" s="10"/>
      <c r="D129" s="3"/>
      <c r="E129" s="3"/>
      <c r="F129" s="1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9"/>
      <c r="BB129" s="90"/>
      <c r="BC129" s="89"/>
      <c r="BD129" s="90"/>
      <c r="BE129" s="89"/>
      <c r="BF129" s="90"/>
      <c r="BG129" s="89"/>
      <c r="BH129" s="90"/>
      <c r="BI129" s="89"/>
      <c r="BJ129" s="90"/>
      <c r="BK129" s="90"/>
      <c r="BL129" s="41"/>
    </row>
    <row r="130" spans="1:64" ht="24" x14ac:dyDescent="0.55000000000000004">
      <c r="A130" s="1"/>
      <c r="B130" s="2"/>
      <c r="C130" s="10"/>
      <c r="D130" s="3"/>
      <c r="E130" s="3"/>
      <c r="F130" s="1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9"/>
      <c r="BB130" s="90"/>
      <c r="BC130" s="89"/>
      <c r="BD130" s="90"/>
      <c r="BE130" s="89"/>
      <c r="BF130" s="90"/>
      <c r="BG130" s="89"/>
      <c r="BH130" s="90"/>
      <c r="BI130" s="89"/>
      <c r="BJ130" s="90"/>
      <c r="BK130" s="90"/>
      <c r="BL130" s="41"/>
    </row>
    <row r="131" spans="1:64" ht="24" x14ac:dyDescent="0.55000000000000004">
      <c r="A131" s="1"/>
      <c r="B131" s="2"/>
      <c r="C131" s="10"/>
      <c r="D131" s="3"/>
      <c r="E131" s="3"/>
      <c r="F131" s="1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9"/>
      <c r="BB131" s="90"/>
      <c r="BC131" s="89"/>
      <c r="BD131" s="90"/>
      <c r="BE131" s="89"/>
      <c r="BF131" s="90"/>
      <c r="BG131" s="89"/>
      <c r="BH131" s="90"/>
      <c r="BI131" s="89"/>
      <c r="BJ131" s="90"/>
      <c r="BK131" s="90"/>
      <c r="BL131" s="41"/>
    </row>
    <row r="132" spans="1:64" ht="24" x14ac:dyDescent="0.55000000000000004">
      <c r="A132" s="1"/>
      <c r="B132" s="2"/>
      <c r="C132" s="10"/>
      <c r="D132" s="3"/>
      <c r="E132" s="3"/>
      <c r="F132" s="1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9"/>
      <c r="BB132" s="90"/>
      <c r="BC132" s="89"/>
      <c r="BD132" s="90"/>
      <c r="BE132" s="89"/>
      <c r="BF132" s="90"/>
      <c r="BG132" s="89"/>
      <c r="BH132" s="90"/>
      <c r="BI132" s="89"/>
      <c r="BJ132" s="90"/>
      <c r="BK132" s="90"/>
      <c r="BL132" s="41"/>
    </row>
    <row r="133" spans="1:64" ht="24" x14ac:dyDescent="0.55000000000000004">
      <c r="A133" s="1"/>
      <c r="B133" s="2"/>
      <c r="C133" s="10"/>
      <c r="D133" s="3"/>
      <c r="E133" s="3"/>
      <c r="F133" s="1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9"/>
      <c r="BB133" s="90"/>
      <c r="BC133" s="89"/>
      <c r="BD133" s="90"/>
      <c r="BE133" s="89"/>
      <c r="BF133" s="90"/>
      <c r="BG133" s="89"/>
      <c r="BH133" s="90"/>
      <c r="BI133" s="89"/>
      <c r="BJ133" s="90"/>
      <c r="BK133" s="90"/>
      <c r="BL133" s="41"/>
    </row>
    <row r="134" spans="1:64" ht="24" x14ac:dyDescent="0.55000000000000004">
      <c r="A134" s="1"/>
      <c r="B134" s="2"/>
      <c r="C134" s="10"/>
      <c r="D134" s="3"/>
      <c r="E134" s="3"/>
      <c r="F134" s="1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9"/>
      <c r="BB134" s="90"/>
      <c r="BC134" s="89"/>
      <c r="BD134" s="90"/>
      <c r="BE134" s="89"/>
      <c r="BF134" s="90"/>
      <c r="BG134" s="89"/>
      <c r="BH134" s="90"/>
      <c r="BI134" s="89"/>
      <c r="BJ134" s="90"/>
      <c r="BK134" s="90"/>
      <c r="BL134" s="41"/>
    </row>
    <row r="135" spans="1:64" ht="24" x14ac:dyDescent="0.55000000000000004">
      <c r="A135" s="1"/>
      <c r="B135" s="2"/>
      <c r="C135" s="10"/>
      <c r="D135" s="3"/>
      <c r="E135" s="3"/>
      <c r="F135" s="1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9"/>
      <c r="BB135" s="90"/>
      <c r="BC135" s="89"/>
      <c r="BD135" s="90"/>
      <c r="BE135" s="89"/>
      <c r="BF135" s="90"/>
      <c r="BG135" s="89"/>
      <c r="BH135" s="90"/>
      <c r="BI135" s="89"/>
      <c r="BJ135" s="90"/>
      <c r="BK135" s="90"/>
      <c r="BL135" s="41"/>
    </row>
    <row r="136" spans="1:64" ht="24" x14ac:dyDescent="0.55000000000000004">
      <c r="A136" s="1"/>
      <c r="B136" s="2"/>
      <c r="C136" s="10"/>
      <c r="D136" s="3"/>
      <c r="E136" s="3"/>
      <c r="F136" s="1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9"/>
      <c r="BB136" s="90"/>
      <c r="BC136" s="89"/>
      <c r="BD136" s="90"/>
      <c r="BE136" s="89"/>
      <c r="BF136" s="90"/>
      <c r="BG136" s="89"/>
      <c r="BH136" s="90"/>
      <c r="BI136" s="89"/>
      <c r="BJ136" s="90"/>
      <c r="BK136" s="90"/>
      <c r="BL136" s="41"/>
    </row>
    <row r="137" spans="1:64" ht="24" x14ac:dyDescent="0.55000000000000004">
      <c r="A137" s="1"/>
      <c r="B137" s="2"/>
      <c r="C137" s="10"/>
      <c r="D137" s="3"/>
      <c r="E137" s="3"/>
      <c r="F137" s="1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9"/>
      <c r="BB137" s="90"/>
      <c r="BC137" s="89"/>
      <c r="BD137" s="90"/>
      <c r="BE137" s="89"/>
      <c r="BF137" s="90"/>
      <c r="BG137" s="89"/>
      <c r="BH137" s="90"/>
      <c r="BI137" s="89"/>
      <c r="BJ137" s="90"/>
      <c r="BK137" s="90"/>
      <c r="BL137" s="41"/>
    </row>
    <row r="138" spans="1:64" ht="24" x14ac:dyDescent="0.55000000000000004">
      <c r="A138" s="1"/>
      <c r="B138" s="2"/>
      <c r="C138" s="10"/>
      <c r="D138" s="3"/>
      <c r="E138" s="3"/>
      <c r="F138" s="1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9"/>
      <c r="BB138" s="90"/>
      <c r="BC138" s="89"/>
      <c r="BD138" s="90"/>
      <c r="BE138" s="89"/>
      <c r="BF138" s="90"/>
      <c r="BG138" s="89"/>
      <c r="BH138" s="90"/>
      <c r="BI138" s="89"/>
      <c r="BJ138" s="90"/>
      <c r="BK138" s="90"/>
      <c r="BL138" s="41"/>
    </row>
    <row r="139" spans="1:64" ht="24" x14ac:dyDescent="0.55000000000000004">
      <c r="A139" s="1"/>
      <c r="B139" s="2"/>
      <c r="C139" s="10"/>
      <c r="D139" s="3"/>
      <c r="E139" s="3"/>
      <c r="F139" s="1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9"/>
      <c r="BB139" s="90"/>
      <c r="BC139" s="89"/>
      <c r="BD139" s="90"/>
      <c r="BE139" s="89"/>
      <c r="BF139" s="90"/>
      <c r="BG139" s="89"/>
      <c r="BH139" s="90"/>
      <c r="BI139" s="89"/>
      <c r="BJ139" s="90"/>
      <c r="BK139" s="90"/>
      <c r="BL139" s="41"/>
    </row>
    <row r="140" spans="1:64" ht="24" x14ac:dyDescent="0.55000000000000004">
      <c r="A140" s="1"/>
      <c r="B140" s="2"/>
      <c r="C140" s="10"/>
      <c r="D140" s="3"/>
      <c r="E140" s="3"/>
      <c r="F140" s="18"/>
      <c r="G140" s="9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9"/>
      <c r="BB140" s="90"/>
      <c r="BC140" s="89"/>
      <c r="BD140" s="90"/>
      <c r="BE140" s="89"/>
      <c r="BF140" s="90"/>
      <c r="BG140" s="89"/>
      <c r="BH140" s="90"/>
      <c r="BI140" s="89"/>
      <c r="BJ140" s="90"/>
      <c r="BK140" s="90"/>
      <c r="BL140" s="41"/>
    </row>
    <row r="141" spans="1:64" ht="24" x14ac:dyDescent="0.55000000000000004">
      <c r="A141" s="1"/>
      <c r="B141" s="2"/>
      <c r="C141" s="10"/>
      <c r="D141" s="3"/>
      <c r="E141" s="3"/>
      <c r="F141" s="18"/>
      <c r="G141" s="9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9"/>
      <c r="BB141" s="90"/>
      <c r="BC141" s="89"/>
      <c r="BD141" s="90"/>
      <c r="BE141" s="89"/>
      <c r="BF141" s="90"/>
      <c r="BG141" s="89"/>
      <c r="BH141" s="90"/>
      <c r="BI141" s="89"/>
      <c r="BJ141" s="90"/>
      <c r="BK141" s="90"/>
      <c r="BL141" s="41"/>
    </row>
    <row r="142" spans="1:64" ht="24" x14ac:dyDescent="0.55000000000000004">
      <c r="A142" s="1"/>
      <c r="B142" s="2"/>
      <c r="C142" s="10"/>
      <c r="D142" s="3"/>
      <c r="E142" s="3"/>
      <c r="F142" s="18"/>
      <c r="G142" s="9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9"/>
      <c r="BB142" s="90"/>
      <c r="BC142" s="89"/>
      <c r="BD142" s="90"/>
      <c r="BE142" s="89"/>
      <c r="BF142" s="90"/>
      <c r="BG142" s="89"/>
      <c r="BH142" s="90"/>
      <c r="BI142" s="89"/>
      <c r="BJ142" s="90"/>
      <c r="BK142" s="90"/>
      <c r="BL142" s="41"/>
    </row>
    <row r="143" spans="1:64" ht="24" x14ac:dyDescent="0.55000000000000004">
      <c r="A143" s="1"/>
      <c r="B143" s="2"/>
      <c r="C143" s="10"/>
      <c r="D143" s="3"/>
      <c r="E143" s="3"/>
      <c r="F143" s="18"/>
      <c r="G143" s="9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9"/>
      <c r="BB143" s="90"/>
      <c r="BC143" s="89"/>
      <c r="BD143" s="90"/>
      <c r="BE143" s="89"/>
      <c r="BF143" s="90"/>
      <c r="BG143" s="89"/>
      <c r="BH143" s="90"/>
      <c r="BI143" s="89"/>
      <c r="BJ143" s="90"/>
      <c r="BK143" s="90"/>
      <c r="BL143" s="41"/>
    </row>
    <row r="144" spans="1:64" ht="24" x14ac:dyDescent="0.55000000000000004">
      <c r="A144" s="1"/>
      <c r="B144" s="2"/>
      <c r="C144" s="10"/>
      <c r="D144" s="3"/>
      <c r="E144" s="3"/>
      <c r="F144" s="18"/>
      <c r="G144" s="9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9"/>
      <c r="BB144" s="90"/>
      <c r="BC144" s="89"/>
      <c r="BD144" s="90"/>
      <c r="BE144" s="89"/>
      <c r="BF144" s="90"/>
      <c r="BG144" s="89"/>
      <c r="BH144" s="90"/>
      <c r="BI144" s="89"/>
      <c r="BJ144" s="90"/>
      <c r="BK144" s="90"/>
      <c r="BL144" s="41"/>
    </row>
    <row r="145" spans="1:64" ht="24" x14ac:dyDescent="0.55000000000000004">
      <c r="A145" s="1"/>
      <c r="B145" s="2"/>
      <c r="C145" s="10"/>
      <c r="D145" s="3"/>
      <c r="E145" s="3"/>
      <c r="F145" s="18"/>
      <c r="G145" s="9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9"/>
      <c r="BB145" s="90"/>
      <c r="BC145" s="89"/>
      <c r="BD145" s="90"/>
      <c r="BE145" s="89"/>
      <c r="BF145" s="90"/>
      <c r="BG145" s="89"/>
      <c r="BH145" s="90"/>
      <c r="BI145" s="89"/>
      <c r="BJ145" s="90"/>
      <c r="BK145" s="90"/>
      <c r="BL145" s="41"/>
    </row>
    <row r="146" spans="1:64" ht="24" x14ac:dyDescent="0.55000000000000004">
      <c r="A146" s="1"/>
      <c r="B146" s="2"/>
      <c r="C146" s="10"/>
      <c r="D146" s="3"/>
      <c r="E146" s="3"/>
      <c r="F146" s="18"/>
      <c r="G146" s="9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9"/>
      <c r="BB146" s="90"/>
      <c r="BC146" s="89"/>
      <c r="BD146" s="90"/>
      <c r="BE146" s="89"/>
      <c r="BF146" s="90"/>
      <c r="BG146" s="89"/>
      <c r="BH146" s="90"/>
      <c r="BI146" s="89"/>
      <c r="BJ146" s="90"/>
      <c r="BK146" s="90"/>
      <c r="BL146" s="41"/>
    </row>
    <row r="147" spans="1:64" ht="24" x14ac:dyDescent="0.55000000000000004">
      <c r="A147" s="1"/>
      <c r="B147" s="2"/>
      <c r="C147" s="10"/>
      <c r="D147" s="3"/>
      <c r="E147" s="3"/>
      <c r="F147" s="18"/>
      <c r="G147" s="9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9"/>
      <c r="BB147" s="90"/>
      <c r="BC147" s="89"/>
      <c r="BD147" s="90"/>
      <c r="BE147" s="89"/>
      <c r="BF147" s="90"/>
      <c r="BG147" s="89"/>
      <c r="BH147" s="90"/>
      <c r="BI147" s="89"/>
      <c r="BJ147" s="90"/>
      <c r="BK147" s="90"/>
      <c r="BL147" s="41"/>
    </row>
    <row r="148" spans="1:64" ht="24" x14ac:dyDescent="0.55000000000000004">
      <c r="A148" s="1"/>
      <c r="B148" s="2"/>
      <c r="C148" s="10"/>
      <c r="D148" s="3"/>
      <c r="E148" s="3"/>
      <c r="F148" s="18"/>
      <c r="G148" s="9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9"/>
      <c r="BB148" s="90"/>
      <c r="BC148" s="89"/>
      <c r="BD148" s="90"/>
      <c r="BE148" s="89"/>
      <c r="BF148" s="90"/>
      <c r="BG148" s="89"/>
      <c r="BH148" s="90"/>
      <c r="BI148" s="89"/>
      <c r="BJ148" s="90"/>
      <c r="BK148" s="90"/>
      <c r="BL148" s="41"/>
    </row>
    <row r="149" spans="1:64" ht="24" x14ac:dyDescent="0.55000000000000004">
      <c r="A149" s="1"/>
      <c r="B149" s="2"/>
      <c r="C149" s="10"/>
      <c r="D149" s="3"/>
      <c r="E149" s="3"/>
      <c r="F149" s="18"/>
      <c r="G149" s="9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9"/>
      <c r="BB149" s="90"/>
      <c r="BC149" s="89"/>
      <c r="BD149" s="90"/>
      <c r="BE149" s="89"/>
      <c r="BF149" s="90"/>
      <c r="BG149" s="89"/>
      <c r="BH149" s="90"/>
      <c r="BI149" s="89"/>
      <c r="BJ149" s="90"/>
      <c r="BK149" s="90"/>
      <c r="BL149" s="41"/>
    </row>
    <row r="150" spans="1:64" ht="24" x14ac:dyDescent="0.55000000000000004">
      <c r="A150" s="1"/>
      <c r="B150" s="2"/>
      <c r="C150" s="10"/>
      <c r="D150" s="3"/>
      <c r="E150" s="3"/>
      <c r="F150" s="18"/>
      <c r="G150" s="9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9"/>
      <c r="BB150" s="90"/>
      <c r="BC150" s="89"/>
      <c r="BD150" s="90"/>
      <c r="BE150" s="89"/>
      <c r="BF150" s="90"/>
      <c r="BG150" s="89"/>
      <c r="BH150" s="90"/>
      <c r="BI150" s="89"/>
      <c r="BJ150" s="90"/>
      <c r="BK150" s="90"/>
      <c r="BL150" s="41"/>
    </row>
    <row r="151" spans="1:64" ht="24" x14ac:dyDescent="0.55000000000000004">
      <c r="A151" s="1"/>
      <c r="B151" s="2"/>
      <c r="C151" s="10"/>
      <c r="D151" s="3"/>
      <c r="E151" s="3"/>
      <c r="F151" s="18"/>
      <c r="G151" s="9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9"/>
      <c r="BB151" s="90"/>
      <c r="BC151" s="89"/>
      <c r="BD151" s="90"/>
      <c r="BE151" s="89"/>
      <c r="BF151" s="90"/>
      <c r="BG151" s="89"/>
      <c r="BH151" s="90"/>
      <c r="BI151" s="89"/>
      <c r="BJ151" s="90"/>
      <c r="BK151" s="90"/>
      <c r="BL151" s="41"/>
    </row>
    <row r="152" spans="1:64" ht="24" x14ac:dyDescent="0.55000000000000004">
      <c r="A152" s="1"/>
      <c r="B152" s="2"/>
      <c r="C152" s="10"/>
      <c r="D152" s="3"/>
      <c r="E152" s="3"/>
      <c r="F152" s="18"/>
      <c r="G152" s="9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9"/>
      <c r="BB152" s="90"/>
      <c r="BC152" s="89"/>
      <c r="BD152" s="90"/>
      <c r="BE152" s="89"/>
      <c r="BF152" s="90"/>
      <c r="BG152" s="89"/>
      <c r="BH152" s="90"/>
      <c r="BI152" s="89"/>
      <c r="BJ152" s="90"/>
      <c r="BK152" s="90"/>
      <c r="BL152" s="41"/>
    </row>
    <row r="153" spans="1:64" ht="24" x14ac:dyDescent="0.55000000000000004">
      <c r="A153" s="1"/>
      <c r="B153" s="2"/>
      <c r="C153" s="10"/>
      <c r="D153" s="3"/>
      <c r="E153" s="3"/>
      <c r="F153" s="18"/>
      <c r="G153" s="9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9"/>
      <c r="BB153" s="90"/>
      <c r="BC153" s="89"/>
      <c r="BD153" s="90"/>
      <c r="BE153" s="89"/>
      <c r="BF153" s="90"/>
      <c r="BG153" s="89"/>
      <c r="BH153" s="90"/>
      <c r="BI153" s="89"/>
      <c r="BJ153" s="90"/>
      <c r="BK153" s="90"/>
      <c r="BL153" s="41"/>
    </row>
    <row r="154" spans="1:64" ht="24" x14ac:dyDescent="0.55000000000000004">
      <c r="A154" s="1"/>
      <c r="B154" s="2"/>
      <c r="C154" s="10"/>
      <c r="D154" s="3"/>
      <c r="E154" s="3"/>
      <c r="F154" s="18"/>
      <c r="G154" s="9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9"/>
      <c r="BB154" s="90"/>
      <c r="BC154" s="89"/>
      <c r="BD154" s="90"/>
      <c r="BE154" s="89"/>
      <c r="BF154" s="90"/>
      <c r="BG154" s="89"/>
      <c r="BH154" s="90"/>
      <c r="BI154" s="89"/>
      <c r="BJ154" s="90"/>
      <c r="BK154" s="90"/>
      <c r="BL154" s="41"/>
    </row>
    <row r="155" spans="1:64" ht="24" x14ac:dyDescent="0.55000000000000004">
      <c r="A155" s="1"/>
      <c r="B155" s="2"/>
      <c r="C155" s="10"/>
      <c r="D155" s="3"/>
      <c r="E155" s="3"/>
      <c r="F155" s="18"/>
      <c r="G155" s="9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9"/>
      <c r="BB155" s="90"/>
      <c r="BC155" s="89"/>
      <c r="BD155" s="90"/>
      <c r="BE155" s="89"/>
      <c r="BF155" s="90"/>
      <c r="BG155" s="89"/>
      <c r="BH155" s="90"/>
      <c r="BI155" s="89"/>
      <c r="BJ155" s="90"/>
      <c r="BK155" s="90"/>
      <c r="BL155" s="41"/>
    </row>
    <row r="156" spans="1:64" ht="24" x14ac:dyDescent="0.55000000000000004">
      <c r="A156" s="1"/>
      <c r="B156" s="2"/>
      <c r="C156" s="10"/>
      <c r="D156" s="3"/>
      <c r="E156" s="3"/>
      <c r="F156" s="18"/>
      <c r="G156" s="9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9"/>
      <c r="BB156" s="90"/>
      <c r="BC156" s="89"/>
      <c r="BD156" s="90"/>
      <c r="BE156" s="89"/>
      <c r="BF156" s="90"/>
      <c r="BG156" s="89"/>
      <c r="BH156" s="90"/>
      <c r="BI156" s="89"/>
      <c r="BJ156" s="90"/>
      <c r="BK156" s="90"/>
      <c r="BL156" s="41"/>
    </row>
    <row r="157" spans="1:64" ht="24" x14ac:dyDescent="0.55000000000000004">
      <c r="A157" s="1"/>
      <c r="B157" s="2"/>
      <c r="C157" s="10"/>
      <c r="D157" s="3"/>
      <c r="E157" s="3"/>
      <c r="F157" s="18"/>
      <c r="G157" s="9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9"/>
      <c r="BB157" s="90"/>
      <c r="BC157" s="89"/>
      <c r="BD157" s="90"/>
      <c r="BE157" s="89"/>
      <c r="BF157" s="90"/>
      <c r="BG157" s="89"/>
      <c r="BH157" s="90"/>
      <c r="BI157" s="89"/>
      <c r="BJ157" s="90"/>
      <c r="BK157" s="90"/>
      <c r="BL157" s="41"/>
    </row>
    <row r="158" spans="1:64" ht="24" x14ac:dyDescent="0.55000000000000004">
      <c r="A158" s="1"/>
      <c r="B158" s="2"/>
      <c r="C158" s="10"/>
      <c r="D158" s="3"/>
      <c r="E158" s="3"/>
      <c r="F158" s="18"/>
      <c r="G158" s="9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9"/>
      <c r="BB158" s="90"/>
      <c r="BC158" s="89"/>
      <c r="BD158" s="90"/>
      <c r="BE158" s="89"/>
      <c r="BF158" s="90"/>
      <c r="BG158" s="89"/>
      <c r="BH158" s="90"/>
      <c r="BI158" s="89"/>
      <c r="BJ158" s="90"/>
      <c r="BK158" s="90"/>
      <c r="BL158" s="41"/>
    </row>
    <row r="159" spans="1:64" ht="24" x14ac:dyDescent="0.55000000000000004">
      <c r="A159" s="1"/>
      <c r="B159" s="2"/>
      <c r="C159" s="10"/>
      <c r="D159" s="3"/>
      <c r="E159" s="3"/>
      <c r="F159" s="18"/>
      <c r="G159" s="9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9"/>
      <c r="BB159" s="90"/>
      <c r="BC159" s="89"/>
      <c r="BD159" s="90"/>
      <c r="BE159" s="89"/>
      <c r="BF159" s="90"/>
      <c r="BG159" s="89"/>
      <c r="BH159" s="90"/>
      <c r="BI159" s="89"/>
      <c r="BJ159" s="90"/>
      <c r="BK159" s="90"/>
      <c r="BL159" s="41"/>
    </row>
    <row r="160" spans="1:64" ht="24" x14ac:dyDescent="0.55000000000000004">
      <c r="A160" s="1"/>
      <c r="B160" s="2"/>
      <c r="C160" s="10"/>
      <c r="D160" s="3"/>
      <c r="E160" s="3"/>
      <c r="F160" s="18"/>
      <c r="G160" s="9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9"/>
      <c r="BB160" s="90"/>
      <c r="BC160" s="89"/>
      <c r="BD160" s="90"/>
      <c r="BE160" s="89"/>
      <c r="BF160" s="90"/>
      <c r="BG160" s="89"/>
      <c r="BH160" s="90"/>
      <c r="BI160" s="89"/>
      <c r="BJ160" s="90"/>
      <c r="BK160" s="90"/>
      <c r="BL160" s="41"/>
    </row>
    <row r="161" spans="1:64" ht="24" x14ac:dyDescent="0.55000000000000004">
      <c r="A161" s="1"/>
      <c r="B161" s="2"/>
      <c r="C161" s="10"/>
      <c r="D161" s="3"/>
      <c r="E161" s="3"/>
      <c r="F161" s="18"/>
      <c r="G161" s="9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9"/>
      <c r="BB161" s="90"/>
      <c r="BC161" s="89"/>
      <c r="BD161" s="90"/>
      <c r="BE161" s="89"/>
      <c r="BF161" s="90"/>
      <c r="BG161" s="89"/>
      <c r="BH161" s="90"/>
      <c r="BI161" s="89"/>
      <c r="BJ161" s="90"/>
      <c r="BK161" s="90"/>
      <c r="BL161" s="41"/>
    </row>
    <row r="162" spans="1:64" ht="24" x14ac:dyDescent="0.55000000000000004">
      <c r="A162" s="1"/>
      <c r="B162" s="2"/>
      <c r="C162" s="10"/>
      <c r="D162" s="3"/>
      <c r="E162" s="3"/>
      <c r="F162" s="18"/>
      <c r="G162" s="9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9"/>
      <c r="BB162" s="90"/>
      <c r="BC162" s="89"/>
      <c r="BD162" s="90"/>
      <c r="BE162" s="89"/>
      <c r="BF162" s="90"/>
      <c r="BG162" s="89"/>
      <c r="BH162" s="90"/>
      <c r="BI162" s="89"/>
      <c r="BJ162" s="90"/>
      <c r="BK162" s="90"/>
      <c r="BL162" s="41"/>
    </row>
    <row r="163" spans="1:64" ht="24" x14ac:dyDescent="0.55000000000000004">
      <c r="A163" s="1"/>
      <c r="B163" s="2"/>
      <c r="C163" s="10"/>
      <c r="D163" s="3"/>
      <c r="E163" s="3"/>
      <c r="F163" s="18"/>
      <c r="G163" s="9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9"/>
      <c r="BB163" s="90"/>
      <c r="BC163" s="89"/>
      <c r="BD163" s="90"/>
      <c r="BE163" s="89"/>
      <c r="BF163" s="90"/>
      <c r="BG163" s="89"/>
      <c r="BH163" s="90"/>
      <c r="BI163" s="89"/>
      <c r="BJ163" s="90"/>
      <c r="BK163" s="90"/>
      <c r="BL163" s="41"/>
    </row>
    <row r="164" spans="1:64" ht="24" x14ac:dyDescent="0.55000000000000004">
      <c r="A164" s="1"/>
      <c r="B164" s="2"/>
      <c r="C164" s="10"/>
      <c r="D164" s="3"/>
      <c r="E164" s="3"/>
      <c r="F164" s="18"/>
      <c r="G164" s="9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9"/>
      <c r="BB164" s="90"/>
      <c r="BC164" s="89"/>
      <c r="BD164" s="90"/>
      <c r="BE164" s="89"/>
      <c r="BF164" s="90"/>
      <c r="BG164" s="89"/>
      <c r="BH164" s="90"/>
      <c r="BI164" s="89"/>
      <c r="BJ164" s="90"/>
      <c r="BK164" s="90"/>
      <c r="BL164" s="41"/>
    </row>
    <row r="165" spans="1:64" ht="24" x14ac:dyDescent="0.55000000000000004">
      <c r="A165" s="1"/>
      <c r="B165" s="2"/>
      <c r="C165" s="10"/>
      <c r="D165" s="3"/>
      <c r="E165" s="3"/>
      <c r="F165" s="18"/>
      <c r="G165" s="9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9"/>
      <c r="BB165" s="90"/>
      <c r="BC165" s="89"/>
      <c r="BD165" s="90"/>
      <c r="BE165" s="89"/>
      <c r="BF165" s="90"/>
      <c r="BG165" s="89"/>
      <c r="BH165" s="90"/>
      <c r="BI165" s="89"/>
      <c r="BJ165" s="90"/>
      <c r="BK165" s="90"/>
      <c r="BL165" s="41"/>
    </row>
    <row r="166" spans="1:64" ht="24" x14ac:dyDescent="0.55000000000000004">
      <c r="A166" s="1"/>
      <c r="B166" s="2"/>
      <c r="C166" s="10"/>
      <c r="D166" s="3"/>
      <c r="E166" s="3"/>
      <c r="F166" s="18"/>
      <c r="G166" s="9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9"/>
      <c r="BB166" s="90"/>
      <c r="BC166" s="89"/>
      <c r="BD166" s="90"/>
      <c r="BE166" s="89"/>
      <c r="BF166" s="90"/>
      <c r="BG166" s="89"/>
      <c r="BH166" s="90"/>
      <c r="BI166" s="89"/>
      <c r="BJ166" s="90"/>
      <c r="BK166" s="90"/>
      <c r="BL166" s="41"/>
    </row>
    <row r="167" spans="1:64" ht="24" x14ac:dyDescent="0.55000000000000004">
      <c r="A167" s="1"/>
      <c r="B167" s="2"/>
      <c r="C167" s="10"/>
      <c r="D167" s="3"/>
      <c r="E167" s="3"/>
      <c r="F167" s="18"/>
      <c r="G167" s="9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9"/>
      <c r="BB167" s="90"/>
      <c r="BC167" s="89"/>
      <c r="BD167" s="90"/>
      <c r="BE167" s="89"/>
      <c r="BF167" s="90"/>
      <c r="BG167" s="89"/>
      <c r="BH167" s="90"/>
      <c r="BI167" s="89"/>
      <c r="BJ167" s="90"/>
      <c r="BK167" s="90"/>
      <c r="BL167" s="41"/>
    </row>
    <row r="168" spans="1:64" ht="24" x14ac:dyDescent="0.55000000000000004">
      <c r="A168" s="1"/>
      <c r="B168" s="2"/>
      <c r="C168" s="10"/>
      <c r="D168" s="3"/>
      <c r="E168" s="3"/>
      <c r="F168" s="18"/>
      <c r="G168" s="9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9"/>
      <c r="BB168" s="90"/>
      <c r="BC168" s="89"/>
      <c r="BD168" s="90"/>
      <c r="BE168" s="89"/>
      <c r="BF168" s="90"/>
      <c r="BG168" s="89"/>
      <c r="BH168" s="90"/>
      <c r="BI168" s="89"/>
      <c r="BJ168" s="90"/>
      <c r="BK168" s="90"/>
      <c r="BL168" s="41"/>
    </row>
    <row r="169" spans="1:64" ht="24" x14ac:dyDescent="0.55000000000000004">
      <c r="A169" s="1"/>
      <c r="B169" s="2"/>
      <c r="C169" s="10"/>
      <c r="D169" s="3"/>
      <c r="E169" s="3"/>
      <c r="F169" s="18"/>
      <c r="G169" s="9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9"/>
      <c r="BB169" s="90"/>
      <c r="BC169" s="89"/>
      <c r="BD169" s="90"/>
      <c r="BE169" s="89"/>
      <c r="BF169" s="90"/>
      <c r="BG169" s="89"/>
      <c r="BH169" s="90"/>
      <c r="BI169" s="89"/>
      <c r="BJ169" s="90"/>
      <c r="BK169" s="90"/>
      <c r="BL169" s="41"/>
    </row>
    <row r="170" spans="1:64" ht="24" x14ac:dyDescent="0.55000000000000004">
      <c r="A170" s="1"/>
      <c r="B170" s="2"/>
      <c r="C170" s="10"/>
      <c r="D170" s="3"/>
      <c r="E170" s="3"/>
      <c r="F170" s="18"/>
      <c r="G170" s="9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9"/>
      <c r="BB170" s="90"/>
      <c r="BC170" s="89"/>
      <c r="BD170" s="90"/>
      <c r="BE170" s="89"/>
      <c r="BF170" s="90"/>
      <c r="BG170" s="89"/>
      <c r="BH170" s="90"/>
      <c r="BI170" s="89"/>
      <c r="BJ170" s="90"/>
      <c r="BK170" s="90"/>
      <c r="BL170" s="41"/>
    </row>
    <row r="171" spans="1:64" ht="24" x14ac:dyDescent="0.55000000000000004">
      <c r="A171" s="1"/>
      <c r="B171" s="2"/>
      <c r="C171" s="10"/>
      <c r="D171" s="3"/>
      <c r="E171" s="3"/>
      <c r="F171" s="18"/>
      <c r="G171" s="9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9"/>
      <c r="BB171" s="90"/>
      <c r="BC171" s="89"/>
      <c r="BD171" s="90"/>
      <c r="BE171" s="89"/>
      <c r="BF171" s="90"/>
      <c r="BG171" s="89"/>
      <c r="BH171" s="90"/>
      <c r="BI171" s="89"/>
      <c r="BJ171" s="90"/>
      <c r="BK171" s="90"/>
      <c r="BL171" s="41"/>
    </row>
    <row r="172" spans="1:64" ht="24" x14ac:dyDescent="0.55000000000000004">
      <c r="A172" s="1"/>
      <c r="B172" s="2"/>
      <c r="C172" s="10"/>
      <c r="D172" s="3"/>
      <c r="E172" s="3"/>
      <c r="F172" s="18"/>
      <c r="G172" s="9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9"/>
      <c r="BB172" s="90"/>
      <c r="BC172" s="89"/>
      <c r="BD172" s="90"/>
      <c r="BE172" s="89"/>
      <c r="BF172" s="90"/>
      <c r="BG172" s="89"/>
      <c r="BH172" s="90"/>
      <c r="BI172" s="89"/>
      <c r="BJ172" s="90"/>
      <c r="BK172" s="90"/>
      <c r="BL172" s="41"/>
    </row>
    <row r="173" spans="1:64" ht="24" x14ac:dyDescent="0.55000000000000004">
      <c r="A173" s="1"/>
      <c r="B173" s="2"/>
      <c r="C173" s="10"/>
      <c r="D173" s="3"/>
      <c r="E173" s="3"/>
      <c r="F173" s="18"/>
      <c r="G173" s="9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9"/>
      <c r="BB173" s="90"/>
      <c r="BC173" s="89"/>
      <c r="BD173" s="90"/>
      <c r="BE173" s="89"/>
      <c r="BF173" s="90"/>
      <c r="BG173" s="89"/>
      <c r="BH173" s="90"/>
      <c r="BI173" s="89"/>
      <c r="BJ173" s="90"/>
      <c r="BK173" s="90"/>
      <c r="BL173" s="41"/>
    </row>
    <row r="174" spans="1:64" ht="24" x14ac:dyDescent="0.55000000000000004">
      <c r="A174" s="1"/>
      <c r="B174" s="2"/>
      <c r="C174" s="10"/>
      <c r="D174" s="3"/>
      <c r="E174" s="3"/>
      <c r="F174" s="18"/>
      <c r="G174" s="9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9"/>
      <c r="BB174" s="90"/>
      <c r="BC174" s="89"/>
      <c r="BD174" s="90"/>
      <c r="BE174" s="89"/>
      <c r="BF174" s="90"/>
      <c r="BG174" s="89"/>
      <c r="BH174" s="90"/>
      <c r="BI174" s="89"/>
      <c r="BJ174" s="90"/>
      <c r="BK174" s="90"/>
      <c r="BL174" s="41"/>
    </row>
    <row r="175" spans="1:64" ht="24" x14ac:dyDescent="0.55000000000000004">
      <c r="A175" s="1"/>
      <c r="B175" s="2"/>
      <c r="C175" s="10"/>
      <c r="D175" s="3"/>
      <c r="E175" s="3"/>
      <c r="F175" s="18"/>
      <c r="G175" s="9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9"/>
      <c r="BB175" s="90"/>
      <c r="BC175" s="89"/>
      <c r="BD175" s="90"/>
      <c r="BE175" s="89"/>
      <c r="BF175" s="90"/>
      <c r="BG175" s="89"/>
      <c r="BH175" s="90"/>
      <c r="BI175" s="89"/>
      <c r="BJ175" s="90"/>
      <c r="BK175" s="90"/>
      <c r="BL175" s="41"/>
    </row>
    <row r="176" spans="1:64" ht="24" x14ac:dyDescent="0.55000000000000004">
      <c r="A176" s="1"/>
      <c r="B176" s="2"/>
      <c r="C176" s="10"/>
      <c r="D176" s="3"/>
      <c r="E176" s="3"/>
      <c r="F176" s="18"/>
      <c r="G176" s="9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9"/>
      <c r="BB176" s="90"/>
      <c r="BC176" s="89"/>
      <c r="BD176" s="90"/>
      <c r="BE176" s="89"/>
      <c r="BF176" s="90"/>
      <c r="BG176" s="89"/>
      <c r="BH176" s="90"/>
      <c r="BI176" s="89"/>
      <c r="BJ176" s="90"/>
      <c r="BK176" s="90"/>
      <c r="BL176" s="41"/>
    </row>
    <row r="177" spans="1:64" ht="24" x14ac:dyDescent="0.55000000000000004">
      <c r="A177" s="1"/>
      <c r="B177" s="2"/>
      <c r="C177" s="10"/>
      <c r="D177" s="3"/>
      <c r="E177" s="3"/>
      <c r="F177" s="18"/>
      <c r="G177" s="9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9"/>
      <c r="BB177" s="90"/>
      <c r="BC177" s="89"/>
      <c r="BD177" s="90"/>
      <c r="BE177" s="89"/>
      <c r="BF177" s="90"/>
      <c r="BG177" s="89"/>
      <c r="BH177" s="90"/>
      <c r="BI177" s="89"/>
      <c r="BJ177" s="90"/>
      <c r="BK177" s="90"/>
      <c r="BL177" s="41"/>
    </row>
    <row r="178" spans="1:64" ht="24" x14ac:dyDescent="0.55000000000000004">
      <c r="A178" s="1"/>
      <c r="B178" s="2"/>
      <c r="C178" s="10"/>
      <c r="D178" s="3"/>
      <c r="E178" s="3"/>
      <c r="F178" s="18"/>
      <c r="G178" s="9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9"/>
      <c r="BB178" s="90"/>
      <c r="BC178" s="89"/>
      <c r="BD178" s="90"/>
      <c r="BE178" s="89"/>
      <c r="BF178" s="90"/>
      <c r="BG178" s="89"/>
      <c r="BH178" s="90"/>
      <c r="BI178" s="89"/>
      <c r="BJ178" s="90"/>
      <c r="BK178" s="90"/>
      <c r="BL178" s="41"/>
    </row>
    <row r="179" spans="1:64" ht="24" x14ac:dyDescent="0.55000000000000004">
      <c r="A179" s="1"/>
      <c r="B179" s="2"/>
      <c r="C179" s="10"/>
      <c r="D179" s="3"/>
      <c r="E179" s="3"/>
      <c r="F179" s="18"/>
      <c r="G179" s="9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9"/>
      <c r="BB179" s="90"/>
      <c r="BC179" s="89"/>
      <c r="BD179" s="90"/>
      <c r="BE179" s="89"/>
      <c r="BF179" s="90"/>
      <c r="BG179" s="89"/>
      <c r="BH179" s="90"/>
      <c r="BI179" s="89"/>
      <c r="BJ179" s="90"/>
      <c r="BK179" s="90"/>
      <c r="BL179" s="41"/>
    </row>
    <row r="180" spans="1:64" ht="24" x14ac:dyDescent="0.55000000000000004">
      <c r="A180" s="1"/>
      <c r="B180" s="2"/>
      <c r="C180" s="10"/>
      <c r="D180" s="3"/>
      <c r="E180" s="3"/>
      <c r="F180" s="18"/>
      <c r="G180" s="9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9"/>
      <c r="BB180" s="90"/>
      <c r="BC180" s="89"/>
      <c r="BD180" s="90"/>
      <c r="BE180" s="89"/>
      <c r="BF180" s="90"/>
      <c r="BG180" s="89"/>
      <c r="BH180" s="90"/>
      <c r="BI180" s="89"/>
      <c r="BJ180" s="90"/>
      <c r="BK180" s="90"/>
      <c r="BL180" s="41"/>
    </row>
    <row r="181" spans="1:64" ht="24" x14ac:dyDescent="0.55000000000000004">
      <c r="A181" s="1"/>
      <c r="B181" s="2"/>
      <c r="C181" s="10"/>
      <c r="D181" s="3"/>
      <c r="E181" s="3"/>
      <c r="F181" s="18"/>
      <c r="G181" s="9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9"/>
      <c r="BB181" s="90"/>
      <c r="BC181" s="89"/>
      <c r="BD181" s="90"/>
      <c r="BE181" s="89"/>
      <c r="BF181" s="90"/>
      <c r="BG181" s="89"/>
      <c r="BH181" s="90"/>
      <c r="BI181" s="89"/>
      <c r="BJ181" s="90"/>
      <c r="BK181" s="90"/>
      <c r="BL181" s="41"/>
    </row>
    <row r="182" spans="1:64" ht="24" x14ac:dyDescent="0.55000000000000004">
      <c r="A182" s="1"/>
      <c r="B182" s="2"/>
      <c r="C182" s="10"/>
      <c r="D182" s="3"/>
      <c r="E182" s="3"/>
      <c r="F182" s="18"/>
      <c r="G182" s="9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9"/>
      <c r="BB182" s="90"/>
      <c r="BC182" s="89"/>
      <c r="BD182" s="90"/>
      <c r="BE182" s="89"/>
      <c r="BF182" s="90"/>
      <c r="BG182" s="89"/>
      <c r="BH182" s="90"/>
      <c r="BI182" s="89"/>
      <c r="BJ182" s="90"/>
      <c r="BK182" s="90"/>
      <c r="BL182" s="41"/>
    </row>
    <row r="183" spans="1:64" ht="24" x14ac:dyDescent="0.55000000000000004">
      <c r="A183" s="1"/>
      <c r="B183" s="2"/>
      <c r="C183" s="10"/>
      <c r="D183" s="3"/>
      <c r="E183" s="3"/>
      <c r="F183" s="18"/>
      <c r="G183" s="9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9"/>
      <c r="BB183" s="90"/>
      <c r="BC183" s="89"/>
      <c r="BD183" s="90"/>
      <c r="BE183" s="89"/>
      <c r="BF183" s="90"/>
      <c r="BG183" s="89"/>
      <c r="BH183" s="90"/>
      <c r="BI183" s="89"/>
      <c r="BJ183" s="90"/>
      <c r="BK183" s="90"/>
      <c r="BL183" s="41"/>
    </row>
    <row r="184" spans="1:64" ht="24" x14ac:dyDescent="0.55000000000000004">
      <c r="A184" s="1"/>
      <c r="B184" s="2"/>
      <c r="C184" s="10"/>
      <c r="D184" s="3"/>
      <c r="E184" s="3"/>
      <c r="F184" s="18"/>
      <c r="G184" s="9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9"/>
      <c r="BB184" s="90"/>
      <c r="BC184" s="89"/>
      <c r="BD184" s="90"/>
      <c r="BE184" s="89"/>
      <c r="BF184" s="90"/>
      <c r="BG184" s="89"/>
      <c r="BH184" s="90"/>
      <c r="BI184" s="89"/>
      <c r="BJ184" s="90"/>
      <c r="BK184" s="90"/>
      <c r="BL184" s="41"/>
    </row>
    <row r="185" spans="1:64" ht="24" x14ac:dyDescent="0.55000000000000004">
      <c r="A185" s="1"/>
      <c r="B185" s="2"/>
      <c r="C185" s="10"/>
      <c r="D185" s="3"/>
      <c r="E185" s="3"/>
      <c r="F185" s="18"/>
      <c r="G185" s="9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9"/>
      <c r="BB185" s="90"/>
      <c r="BC185" s="89"/>
      <c r="BD185" s="90"/>
      <c r="BE185" s="89"/>
      <c r="BF185" s="90"/>
      <c r="BG185" s="89"/>
      <c r="BH185" s="90"/>
      <c r="BI185" s="89"/>
      <c r="BJ185" s="90"/>
      <c r="BK185" s="90"/>
      <c r="BL185" s="41"/>
    </row>
    <row r="186" spans="1:64" ht="24" x14ac:dyDescent="0.55000000000000004">
      <c r="A186" s="1"/>
      <c r="B186" s="2"/>
      <c r="C186" s="10"/>
      <c r="D186" s="3"/>
      <c r="E186" s="3"/>
      <c r="F186" s="18"/>
      <c r="G186" s="9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9"/>
      <c r="BB186" s="90"/>
      <c r="BC186" s="89"/>
      <c r="BD186" s="90"/>
      <c r="BE186" s="89"/>
      <c r="BF186" s="90"/>
      <c r="BG186" s="89"/>
      <c r="BH186" s="90"/>
      <c r="BI186" s="89"/>
      <c r="BJ186" s="90"/>
      <c r="BK186" s="90"/>
      <c r="BL186" s="41"/>
    </row>
    <row r="187" spans="1:64" ht="24" x14ac:dyDescent="0.55000000000000004">
      <c r="A187" s="1"/>
      <c r="B187" s="2"/>
      <c r="C187" s="10"/>
      <c r="D187" s="3"/>
      <c r="E187" s="3"/>
      <c r="F187" s="18"/>
      <c r="G187" s="9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9"/>
      <c r="BB187" s="90"/>
      <c r="BC187" s="89"/>
      <c r="BD187" s="90"/>
      <c r="BE187" s="89"/>
      <c r="BF187" s="90"/>
      <c r="BG187" s="89"/>
      <c r="BH187" s="90"/>
      <c r="BI187" s="89"/>
      <c r="BJ187" s="90"/>
      <c r="BK187" s="90"/>
      <c r="BL187" s="41"/>
    </row>
    <row r="188" spans="1:64" ht="24" x14ac:dyDescent="0.55000000000000004">
      <c r="A188" s="1"/>
      <c r="B188" s="2"/>
      <c r="C188" s="10"/>
      <c r="D188" s="3"/>
      <c r="E188" s="3"/>
      <c r="F188" s="18"/>
      <c r="G188" s="9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9"/>
      <c r="BB188" s="90"/>
      <c r="BC188" s="89"/>
      <c r="BD188" s="90"/>
      <c r="BE188" s="89"/>
      <c r="BF188" s="90"/>
      <c r="BG188" s="89"/>
      <c r="BH188" s="90"/>
      <c r="BI188" s="89"/>
      <c r="BJ188" s="90"/>
      <c r="BK188" s="90"/>
      <c r="BL188" s="41"/>
    </row>
    <row r="189" spans="1:64" ht="24" x14ac:dyDescent="0.55000000000000004">
      <c r="A189" s="1"/>
      <c r="B189" s="2"/>
      <c r="C189" s="10"/>
      <c r="D189" s="3"/>
      <c r="E189" s="3"/>
      <c r="F189" s="18"/>
      <c r="G189" s="9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9"/>
      <c r="BB189" s="90"/>
      <c r="BC189" s="89"/>
      <c r="BD189" s="90"/>
      <c r="BE189" s="89"/>
      <c r="BF189" s="90"/>
      <c r="BG189" s="89"/>
      <c r="BH189" s="90"/>
      <c r="BI189" s="89"/>
      <c r="BJ189" s="90"/>
      <c r="BK189" s="90"/>
      <c r="BL189" s="41"/>
    </row>
    <row r="190" spans="1:64" ht="24" x14ac:dyDescent="0.55000000000000004">
      <c r="A190" s="1"/>
      <c r="B190" s="2"/>
      <c r="C190" s="10"/>
      <c r="D190" s="3"/>
      <c r="E190" s="3"/>
      <c r="F190" s="18"/>
      <c r="G190" s="9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9"/>
      <c r="BB190" s="90"/>
      <c r="BC190" s="89"/>
      <c r="BD190" s="90"/>
      <c r="BE190" s="89"/>
      <c r="BF190" s="90"/>
      <c r="BG190" s="89"/>
      <c r="BH190" s="90"/>
      <c r="BI190" s="89"/>
      <c r="BJ190" s="90"/>
      <c r="BK190" s="90"/>
      <c r="BL190" s="41"/>
    </row>
    <row r="191" spans="1:64" ht="24" x14ac:dyDescent="0.55000000000000004">
      <c r="A191" s="1"/>
      <c r="B191" s="2"/>
      <c r="C191" s="10"/>
      <c r="D191" s="3"/>
      <c r="E191" s="3"/>
      <c r="F191" s="18"/>
      <c r="G191" s="9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9"/>
      <c r="BB191" s="90"/>
      <c r="BC191" s="89"/>
      <c r="BD191" s="90"/>
      <c r="BE191" s="89"/>
      <c r="BF191" s="90"/>
      <c r="BG191" s="89"/>
      <c r="BH191" s="90"/>
      <c r="BI191" s="89"/>
      <c r="BJ191" s="90"/>
      <c r="BK191" s="90"/>
      <c r="BL191" s="41"/>
    </row>
    <row r="192" spans="1:64" ht="24" x14ac:dyDescent="0.55000000000000004">
      <c r="A192" s="1"/>
      <c r="B192" s="2"/>
      <c r="C192" s="10"/>
      <c r="D192" s="3"/>
      <c r="E192" s="3"/>
      <c r="F192" s="18"/>
      <c r="G192" s="9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9"/>
      <c r="BB192" s="90"/>
      <c r="BC192" s="89"/>
      <c r="BD192" s="90"/>
      <c r="BE192" s="89"/>
      <c r="BF192" s="90"/>
      <c r="BG192" s="89"/>
      <c r="BH192" s="90"/>
      <c r="BI192" s="89"/>
      <c r="BJ192" s="90"/>
      <c r="BK192" s="90"/>
      <c r="BL192" s="41"/>
    </row>
    <row r="193" spans="1:64" ht="24" x14ac:dyDescent="0.55000000000000004">
      <c r="A193" s="1"/>
      <c r="B193" s="2"/>
      <c r="C193" s="10"/>
      <c r="D193" s="3"/>
      <c r="E193" s="3"/>
      <c r="F193" s="18"/>
      <c r="G193" s="9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9"/>
      <c r="BB193" s="90"/>
      <c r="BC193" s="89"/>
      <c r="BD193" s="90"/>
      <c r="BE193" s="89"/>
      <c r="BF193" s="90"/>
      <c r="BG193" s="89"/>
      <c r="BH193" s="90"/>
      <c r="BI193" s="89"/>
      <c r="BJ193" s="90"/>
      <c r="BK193" s="90"/>
      <c r="BL193" s="41"/>
    </row>
    <row r="194" spans="1:64" ht="24" x14ac:dyDescent="0.55000000000000004">
      <c r="A194" s="1"/>
      <c r="B194" s="2"/>
      <c r="C194" s="10"/>
      <c r="D194" s="3"/>
      <c r="E194" s="3"/>
      <c r="F194" s="18"/>
      <c r="G194" s="9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9"/>
      <c r="BB194" s="90"/>
      <c r="BC194" s="89"/>
      <c r="BD194" s="90"/>
      <c r="BE194" s="89"/>
      <c r="BF194" s="90"/>
      <c r="BG194" s="89"/>
      <c r="BH194" s="90"/>
      <c r="BI194" s="89"/>
      <c r="BJ194" s="90"/>
      <c r="BK194" s="90"/>
      <c r="BL194" s="41"/>
    </row>
    <row r="195" spans="1:64" ht="24" x14ac:dyDescent="0.55000000000000004">
      <c r="A195" s="1"/>
      <c r="B195" s="2"/>
      <c r="C195" s="10"/>
      <c r="D195" s="3"/>
      <c r="E195" s="3"/>
      <c r="F195" s="18"/>
      <c r="G195" s="9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9"/>
      <c r="BB195" s="90"/>
      <c r="BC195" s="89"/>
      <c r="BD195" s="90"/>
      <c r="BE195" s="89"/>
      <c r="BF195" s="90"/>
      <c r="BG195" s="89"/>
      <c r="BH195" s="90"/>
      <c r="BI195" s="89"/>
      <c r="BJ195" s="90"/>
      <c r="BK195" s="90"/>
      <c r="BL195" s="41"/>
    </row>
    <row r="196" spans="1:64" ht="24" x14ac:dyDescent="0.55000000000000004">
      <c r="A196" s="1"/>
      <c r="B196" s="2"/>
      <c r="C196" s="10"/>
      <c r="D196" s="3"/>
      <c r="E196" s="3"/>
      <c r="F196" s="18"/>
      <c r="G196" s="9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9"/>
      <c r="BB196" s="90"/>
      <c r="BC196" s="89"/>
      <c r="BD196" s="90"/>
      <c r="BE196" s="89"/>
      <c r="BF196" s="90"/>
      <c r="BG196" s="89"/>
      <c r="BH196" s="90"/>
      <c r="BI196" s="89"/>
      <c r="BJ196" s="90"/>
      <c r="BK196" s="90"/>
      <c r="BL196" s="41"/>
    </row>
    <row r="197" spans="1:64" ht="24" x14ac:dyDescent="0.55000000000000004">
      <c r="A197" s="1"/>
      <c r="B197" s="2"/>
      <c r="C197" s="10"/>
      <c r="D197" s="3"/>
      <c r="E197" s="3"/>
      <c r="F197" s="18"/>
      <c r="G197" s="9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9"/>
      <c r="BB197" s="90"/>
      <c r="BC197" s="89"/>
      <c r="BD197" s="90"/>
      <c r="BE197" s="89"/>
      <c r="BF197" s="90"/>
      <c r="BG197" s="89"/>
      <c r="BH197" s="90"/>
      <c r="BI197" s="89"/>
      <c r="BJ197" s="90"/>
      <c r="BK197" s="90"/>
      <c r="BL197" s="41"/>
    </row>
    <row r="198" spans="1:64" ht="24" x14ac:dyDescent="0.55000000000000004">
      <c r="A198" s="1"/>
      <c r="B198" s="2"/>
      <c r="C198" s="10"/>
      <c r="D198" s="3"/>
      <c r="E198" s="3"/>
      <c r="F198" s="18"/>
      <c r="G198" s="9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9"/>
      <c r="BB198" s="90"/>
      <c r="BC198" s="89"/>
      <c r="BD198" s="90"/>
      <c r="BE198" s="89"/>
      <c r="BF198" s="90"/>
      <c r="BG198" s="89"/>
      <c r="BH198" s="90"/>
      <c r="BI198" s="89"/>
      <c r="BJ198" s="90"/>
      <c r="BK198" s="90"/>
      <c r="BL198" s="41"/>
    </row>
    <row r="199" spans="1:64" ht="24" x14ac:dyDescent="0.55000000000000004">
      <c r="A199" s="1"/>
      <c r="B199" s="2"/>
      <c r="C199" s="10"/>
      <c r="D199" s="3"/>
      <c r="E199" s="3"/>
      <c r="F199" s="18"/>
      <c r="G199" s="9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9"/>
      <c r="BB199" s="90"/>
      <c r="BC199" s="89"/>
      <c r="BD199" s="90"/>
      <c r="BE199" s="89"/>
      <c r="BF199" s="90"/>
      <c r="BG199" s="89"/>
      <c r="BH199" s="90"/>
      <c r="BI199" s="89"/>
      <c r="BJ199" s="90"/>
      <c r="BK199" s="90"/>
      <c r="BL199" s="41"/>
    </row>
    <row r="200" spans="1:64" ht="24" x14ac:dyDescent="0.55000000000000004">
      <c r="A200" s="1"/>
      <c r="B200" s="2"/>
      <c r="C200" s="10"/>
      <c r="D200" s="3"/>
      <c r="E200" s="3"/>
      <c r="F200" s="18"/>
      <c r="G200" s="9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9"/>
      <c r="BB200" s="90"/>
      <c r="BC200" s="89"/>
      <c r="BD200" s="90"/>
      <c r="BE200" s="89"/>
      <c r="BF200" s="90"/>
      <c r="BG200" s="89"/>
      <c r="BH200" s="90"/>
      <c r="BI200" s="89"/>
      <c r="BJ200" s="90"/>
      <c r="BK200" s="90"/>
      <c r="BL200" s="41"/>
    </row>
    <row r="201" spans="1:64" ht="24" x14ac:dyDescent="0.55000000000000004">
      <c r="A201" s="1"/>
      <c r="B201" s="2"/>
      <c r="C201" s="10"/>
      <c r="D201" s="3"/>
      <c r="E201" s="3"/>
      <c r="F201" s="18"/>
      <c r="G201" s="9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9"/>
      <c r="BB201" s="90"/>
      <c r="BC201" s="89"/>
      <c r="BD201" s="90"/>
      <c r="BE201" s="89"/>
      <c r="BF201" s="90"/>
      <c r="BG201" s="89"/>
      <c r="BH201" s="90"/>
      <c r="BI201" s="89"/>
      <c r="BJ201" s="90"/>
      <c r="BK201" s="90"/>
      <c r="BL201" s="41"/>
    </row>
    <row r="202" spans="1:64" ht="24" x14ac:dyDescent="0.55000000000000004">
      <c r="A202" s="1"/>
      <c r="B202" s="2"/>
      <c r="C202" s="10"/>
      <c r="D202" s="3"/>
      <c r="E202" s="3"/>
      <c r="F202" s="18"/>
      <c r="G202" s="9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9"/>
      <c r="BB202" s="90"/>
      <c r="BC202" s="89"/>
      <c r="BD202" s="90"/>
      <c r="BE202" s="89"/>
      <c r="BF202" s="90"/>
      <c r="BG202" s="89"/>
      <c r="BH202" s="90"/>
      <c r="BI202" s="89"/>
      <c r="BJ202" s="90"/>
      <c r="BK202" s="90"/>
      <c r="BL202" s="41"/>
    </row>
    <row r="203" spans="1:64" ht="24" x14ac:dyDescent="0.55000000000000004">
      <c r="A203" s="1"/>
      <c r="B203" s="2"/>
      <c r="C203" s="10"/>
      <c r="D203" s="3"/>
      <c r="E203" s="3"/>
      <c r="F203" s="18"/>
      <c r="G203" s="9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9"/>
      <c r="BB203" s="90"/>
      <c r="BC203" s="89"/>
      <c r="BD203" s="90"/>
      <c r="BE203" s="89"/>
      <c r="BF203" s="90"/>
      <c r="BG203" s="89"/>
      <c r="BH203" s="90"/>
      <c r="BI203" s="89"/>
      <c r="BJ203" s="90"/>
      <c r="BK203" s="90"/>
      <c r="BL203" s="41"/>
    </row>
    <row r="204" spans="1:64" ht="24" x14ac:dyDescent="0.55000000000000004">
      <c r="A204" s="1"/>
      <c r="B204" s="2"/>
      <c r="C204" s="10"/>
      <c r="D204" s="3"/>
      <c r="E204" s="3"/>
      <c r="F204" s="18"/>
      <c r="G204" s="9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9"/>
      <c r="BB204" s="90"/>
      <c r="BC204" s="89"/>
      <c r="BD204" s="90"/>
      <c r="BE204" s="89"/>
      <c r="BF204" s="90"/>
      <c r="BG204" s="89"/>
      <c r="BH204" s="90"/>
      <c r="BI204" s="89"/>
      <c r="BJ204" s="90"/>
      <c r="BK204" s="90"/>
      <c r="BL204" s="41"/>
    </row>
    <row r="205" spans="1:64" ht="24" x14ac:dyDescent="0.55000000000000004">
      <c r="A205" s="1"/>
      <c r="B205" s="2"/>
      <c r="C205" s="10"/>
      <c r="D205" s="3"/>
      <c r="E205" s="3"/>
      <c r="F205" s="18"/>
      <c r="G205" s="9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9"/>
      <c r="BB205" s="90"/>
      <c r="BC205" s="89"/>
      <c r="BD205" s="90"/>
      <c r="BE205" s="89"/>
      <c r="BF205" s="90"/>
      <c r="BG205" s="89"/>
      <c r="BH205" s="90"/>
      <c r="BI205" s="89"/>
      <c r="BJ205" s="90"/>
      <c r="BK205" s="90"/>
      <c r="BL205" s="41"/>
    </row>
    <row r="206" spans="1:64" ht="24" x14ac:dyDescent="0.55000000000000004">
      <c r="A206" s="1"/>
      <c r="B206" s="2"/>
      <c r="C206" s="10"/>
      <c r="D206" s="3"/>
      <c r="E206" s="3"/>
      <c r="F206" s="18"/>
      <c r="G206" s="9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9"/>
      <c r="BB206" s="90"/>
      <c r="BC206" s="89"/>
      <c r="BD206" s="90"/>
      <c r="BE206" s="89"/>
      <c r="BF206" s="90"/>
      <c r="BG206" s="89"/>
      <c r="BH206" s="90"/>
      <c r="BI206" s="89"/>
      <c r="BJ206" s="90"/>
      <c r="BK206" s="90"/>
      <c r="BL206" s="41"/>
    </row>
    <row r="207" spans="1:64" ht="24" x14ac:dyDescent="0.55000000000000004">
      <c r="A207" s="1"/>
      <c r="B207" s="2"/>
      <c r="C207" s="10"/>
      <c r="D207" s="3"/>
      <c r="E207" s="3"/>
      <c r="F207" s="18"/>
      <c r="G207" s="9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9"/>
      <c r="BB207" s="90"/>
      <c r="BC207" s="89"/>
      <c r="BD207" s="90"/>
      <c r="BE207" s="89"/>
      <c r="BF207" s="90"/>
      <c r="BG207" s="89"/>
      <c r="BH207" s="90"/>
      <c r="BI207" s="89"/>
      <c r="BJ207" s="90"/>
      <c r="BK207" s="90"/>
      <c r="BL207" s="41"/>
    </row>
    <row r="208" spans="1:64" ht="24" x14ac:dyDescent="0.55000000000000004">
      <c r="A208" s="1"/>
      <c r="B208" s="2"/>
      <c r="C208" s="10"/>
      <c r="D208" s="3"/>
      <c r="E208" s="3"/>
      <c r="F208" s="18"/>
      <c r="G208" s="9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9"/>
      <c r="BB208" s="90"/>
      <c r="BC208" s="89"/>
      <c r="BD208" s="90"/>
      <c r="BE208" s="89"/>
      <c r="BF208" s="90"/>
      <c r="BG208" s="89"/>
      <c r="BH208" s="90"/>
      <c r="BI208" s="89"/>
      <c r="BJ208" s="90"/>
      <c r="BK208" s="90"/>
      <c r="BL208" s="41"/>
    </row>
    <row r="209" spans="1:64" ht="24" x14ac:dyDescent="0.55000000000000004">
      <c r="A209" s="1"/>
      <c r="B209" s="2"/>
      <c r="C209" s="10"/>
      <c r="D209" s="3"/>
      <c r="E209" s="3"/>
      <c r="F209" s="18"/>
      <c r="G209" s="9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9"/>
      <c r="BB209" s="90"/>
      <c r="BC209" s="89"/>
      <c r="BD209" s="90"/>
      <c r="BE209" s="89"/>
      <c r="BF209" s="90"/>
      <c r="BG209" s="89"/>
      <c r="BH209" s="90"/>
      <c r="BI209" s="89"/>
      <c r="BJ209" s="90"/>
      <c r="BK209" s="90"/>
      <c r="BL209" s="41"/>
    </row>
    <row r="210" spans="1:64" ht="24" x14ac:dyDescent="0.55000000000000004">
      <c r="A210" s="1"/>
      <c r="B210" s="2"/>
      <c r="C210" s="10"/>
      <c r="D210" s="3"/>
      <c r="E210" s="3"/>
      <c r="F210" s="18"/>
      <c r="G210" s="9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9"/>
      <c r="BB210" s="90"/>
      <c r="BC210" s="89"/>
      <c r="BD210" s="90"/>
      <c r="BE210" s="89"/>
      <c r="BF210" s="90"/>
      <c r="BG210" s="89"/>
      <c r="BH210" s="90"/>
      <c r="BI210" s="89"/>
      <c r="BJ210" s="90"/>
      <c r="BK210" s="90"/>
      <c r="BL210" s="41"/>
    </row>
    <row r="211" spans="1:64" ht="24" x14ac:dyDescent="0.55000000000000004">
      <c r="A211" s="1"/>
      <c r="B211" s="2"/>
      <c r="C211" s="10"/>
      <c r="D211" s="3"/>
      <c r="E211" s="3"/>
      <c r="F211" s="18"/>
      <c r="G211" s="9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9"/>
      <c r="BB211" s="90"/>
      <c r="BC211" s="89"/>
      <c r="BD211" s="90"/>
      <c r="BE211" s="89"/>
      <c r="BF211" s="90"/>
      <c r="BG211" s="89"/>
      <c r="BH211" s="90"/>
      <c r="BI211" s="89"/>
      <c r="BJ211" s="90"/>
      <c r="BK211" s="90"/>
      <c r="BL211" s="41"/>
    </row>
    <row r="212" spans="1:64" ht="24" x14ac:dyDescent="0.55000000000000004">
      <c r="A212" s="1"/>
      <c r="B212" s="2"/>
      <c r="C212" s="10"/>
      <c r="D212" s="3"/>
      <c r="E212" s="3"/>
      <c r="F212" s="18"/>
      <c r="G212" s="9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9"/>
      <c r="BB212" s="90"/>
      <c r="BC212" s="89"/>
      <c r="BD212" s="90"/>
      <c r="BE212" s="89"/>
      <c r="BF212" s="90"/>
      <c r="BG212" s="89"/>
      <c r="BH212" s="90"/>
      <c r="BI212" s="89"/>
      <c r="BJ212" s="90"/>
      <c r="BK212" s="90"/>
      <c r="BL212" s="41"/>
    </row>
    <row r="213" spans="1:64" ht="24" x14ac:dyDescent="0.55000000000000004">
      <c r="A213" s="1"/>
      <c r="B213" s="2"/>
      <c r="C213" s="10"/>
      <c r="D213" s="3"/>
      <c r="E213" s="3"/>
      <c r="F213" s="18"/>
      <c r="G213" s="9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9"/>
      <c r="BB213" s="90"/>
      <c r="BC213" s="89"/>
      <c r="BD213" s="90"/>
      <c r="BE213" s="89"/>
      <c r="BF213" s="90"/>
      <c r="BG213" s="89"/>
      <c r="BH213" s="90"/>
      <c r="BI213" s="89"/>
      <c r="BJ213" s="90"/>
      <c r="BK213" s="90"/>
      <c r="BL213" s="41"/>
    </row>
    <row r="214" spans="1:64" ht="24" x14ac:dyDescent="0.55000000000000004">
      <c r="A214" s="1"/>
      <c r="B214" s="2"/>
      <c r="C214" s="10"/>
      <c r="D214" s="3"/>
      <c r="E214" s="3"/>
      <c r="F214" s="18"/>
      <c r="G214" s="9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9"/>
      <c r="BB214" s="90"/>
      <c r="BC214" s="89"/>
      <c r="BD214" s="90"/>
      <c r="BE214" s="89"/>
      <c r="BF214" s="90"/>
      <c r="BG214" s="89"/>
      <c r="BH214" s="90"/>
      <c r="BI214" s="89"/>
      <c r="BJ214" s="90"/>
      <c r="BK214" s="90"/>
      <c r="BL214" s="41"/>
    </row>
    <row r="215" spans="1:64" ht="24" x14ac:dyDescent="0.55000000000000004">
      <c r="A215" s="1"/>
      <c r="B215" s="2"/>
      <c r="C215" s="10"/>
      <c r="D215" s="3"/>
      <c r="E215" s="3"/>
      <c r="F215" s="18"/>
      <c r="G215" s="9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9"/>
      <c r="BB215" s="90"/>
      <c r="BC215" s="89"/>
      <c r="BD215" s="90"/>
      <c r="BE215" s="89"/>
      <c r="BF215" s="90"/>
      <c r="BG215" s="89"/>
      <c r="BH215" s="90"/>
      <c r="BI215" s="89"/>
      <c r="BJ215" s="90"/>
      <c r="BK215" s="90"/>
      <c r="BL215" s="41"/>
    </row>
    <row r="216" spans="1:64" ht="24" x14ac:dyDescent="0.55000000000000004">
      <c r="A216" s="1"/>
      <c r="B216" s="2"/>
      <c r="C216" s="10"/>
      <c r="D216" s="3"/>
      <c r="E216" s="3"/>
      <c r="F216" s="18"/>
      <c r="G216" s="9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9"/>
      <c r="BB216" s="90"/>
      <c r="BC216" s="89"/>
      <c r="BD216" s="90"/>
      <c r="BE216" s="89"/>
      <c r="BF216" s="90"/>
      <c r="BG216" s="89"/>
      <c r="BH216" s="90"/>
      <c r="BI216" s="89"/>
      <c r="BJ216" s="90"/>
      <c r="BK216" s="90"/>
      <c r="BL216" s="41"/>
    </row>
    <row r="217" spans="1:64" ht="24" x14ac:dyDescent="0.55000000000000004">
      <c r="A217" s="1"/>
      <c r="B217" s="2"/>
      <c r="C217" s="10"/>
      <c r="D217" s="3"/>
      <c r="E217" s="3"/>
      <c r="F217" s="18"/>
      <c r="G217" s="9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9"/>
      <c r="BB217" s="90"/>
      <c r="BC217" s="89"/>
      <c r="BD217" s="90"/>
      <c r="BE217" s="89"/>
      <c r="BF217" s="90"/>
      <c r="BG217" s="89"/>
      <c r="BH217" s="90"/>
      <c r="BI217" s="89"/>
      <c r="BJ217" s="90"/>
      <c r="BK217" s="90"/>
      <c r="BL217" s="41"/>
    </row>
    <row r="218" spans="1:64" ht="24" x14ac:dyDescent="0.55000000000000004">
      <c r="A218" s="1"/>
      <c r="B218" s="2"/>
      <c r="C218" s="10"/>
      <c r="D218" s="3"/>
      <c r="E218" s="3"/>
      <c r="F218" s="18"/>
      <c r="G218" s="9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9"/>
      <c r="BB218" s="90"/>
      <c r="BC218" s="89"/>
      <c r="BD218" s="90"/>
      <c r="BE218" s="89"/>
      <c r="BF218" s="90"/>
      <c r="BG218" s="89"/>
      <c r="BH218" s="90"/>
      <c r="BI218" s="89"/>
      <c r="BJ218" s="90"/>
      <c r="BK218" s="90"/>
      <c r="BL218" s="41"/>
    </row>
    <row r="219" spans="1:64" ht="24" x14ac:dyDescent="0.55000000000000004">
      <c r="A219" s="1"/>
      <c r="B219" s="2"/>
      <c r="C219" s="10"/>
      <c r="D219" s="3"/>
      <c r="E219" s="3"/>
      <c r="F219" s="18"/>
      <c r="G219" s="9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9"/>
      <c r="BB219" s="90"/>
      <c r="BC219" s="89"/>
      <c r="BD219" s="90"/>
      <c r="BE219" s="89"/>
      <c r="BF219" s="90"/>
      <c r="BG219" s="89"/>
      <c r="BH219" s="90"/>
      <c r="BI219" s="89"/>
      <c r="BJ219" s="90"/>
      <c r="BK219" s="90"/>
      <c r="BL219" s="41"/>
    </row>
    <row r="220" spans="1:64" ht="24" x14ac:dyDescent="0.55000000000000004">
      <c r="A220" s="1"/>
      <c r="B220" s="2"/>
      <c r="C220" s="10"/>
      <c r="D220" s="3"/>
      <c r="E220" s="3"/>
      <c r="F220" s="18"/>
      <c r="G220" s="9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9"/>
      <c r="BB220" s="90"/>
      <c r="BC220" s="89"/>
      <c r="BD220" s="90"/>
      <c r="BE220" s="89"/>
      <c r="BF220" s="90"/>
      <c r="BG220" s="89"/>
      <c r="BH220" s="90"/>
      <c r="BI220" s="89"/>
      <c r="BJ220" s="90"/>
      <c r="BK220" s="90"/>
      <c r="BL220" s="41"/>
    </row>
    <row r="221" spans="1:64" ht="24" x14ac:dyDescent="0.55000000000000004">
      <c r="A221" s="1"/>
      <c r="B221" s="2"/>
      <c r="C221" s="10"/>
      <c r="D221" s="3"/>
      <c r="E221" s="3"/>
      <c r="F221" s="18"/>
      <c r="G221" s="9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9"/>
      <c r="BB221" s="90"/>
      <c r="BC221" s="89"/>
      <c r="BD221" s="90"/>
      <c r="BE221" s="89"/>
      <c r="BF221" s="90"/>
      <c r="BG221" s="89"/>
      <c r="BH221" s="90"/>
      <c r="BI221" s="89"/>
      <c r="BJ221" s="90"/>
      <c r="BK221" s="90"/>
      <c r="BL221" s="41"/>
    </row>
    <row r="222" spans="1:64" ht="24" x14ac:dyDescent="0.55000000000000004">
      <c r="A222" s="1"/>
      <c r="B222" s="2"/>
      <c r="C222" s="10"/>
      <c r="D222" s="3"/>
      <c r="E222" s="3"/>
      <c r="F222" s="18"/>
      <c r="G222" s="9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9"/>
      <c r="BB222" s="90"/>
      <c r="BC222" s="89"/>
      <c r="BD222" s="90"/>
      <c r="BE222" s="89"/>
      <c r="BF222" s="90"/>
      <c r="BG222" s="89"/>
      <c r="BH222" s="90"/>
      <c r="BI222" s="89"/>
      <c r="BJ222" s="90"/>
      <c r="BK222" s="90"/>
      <c r="BL222" s="41"/>
    </row>
    <row r="223" spans="1:64" ht="24" x14ac:dyDescent="0.55000000000000004">
      <c r="A223" s="1"/>
      <c r="B223" s="2"/>
      <c r="C223" s="10"/>
      <c r="D223" s="3"/>
      <c r="E223" s="3"/>
      <c r="F223" s="18"/>
      <c r="G223" s="9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9"/>
      <c r="BB223" s="90"/>
      <c r="BC223" s="89"/>
      <c r="BD223" s="90"/>
      <c r="BE223" s="89"/>
      <c r="BF223" s="90"/>
      <c r="BG223" s="89"/>
      <c r="BH223" s="90"/>
      <c r="BI223" s="89"/>
      <c r="BJ223" s="90"/>
      <c r="BK223" s="90"/>
      <c r="BL223" s="41"/>
    </row>
    <row r="224" spans="1:64" ht="24" x14ac:dyDescent="0.55000000000000004">
      <c r="A224" s="1"/>
      <c r="B224" s="2"/>
      <c r="C224" s="10"/>
      <c r="D224" s="3"/>
      <c r="E224" s="3"/>
      <c r="F224" s="18"/>
      <c r="G224" s="9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9"/>
      <c r="BB224" s="90"/>
      <c r="BC224" s="89"/>
      <c r="BD224" s="90"/>
      <c r="BE224" s="89"/>
      <c r="BF224" s="90"/>
      <c r="BG224" s="89"/>
      <c r="BH224" s="90"/>
      <c r="BI224" s="89"/>
      <c r="BJ224" s="90"/>
      <c r="BK224" s="90"/>
      <c r="BL224" s="41"/>
    </row>
    <row r="225" spans="1:64" ht="24" x14ac:dyDescent="0.55000000000000004">
      <c r="A225" s="1"/>
      <c r="B225" s="2"/>
      <c r="C225" s="10"/>
      <c r="D225" s="3"/>
      <c r="E225" s="3"/>
      <c r="F225" s="18"/>
      <c r="G225" s="9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9"/>
      <c r="BB225" s="90"/>
      <c r="BC225" s="89"/>
      <c r="BD225" s="90"/>
      <c r="BE225" s="89"/>
      <c r="BF225" s="90"/>
      <c r="BG225" s="89"/>
      <c r="BH225" s="90"/>
      <c r="BI225" s="89"/>
      <c r="BJ225" s="90"/>
      <c r="BK225" s="90"/>
      <c r="BL225" s="41"/>
    </row>
    <row r="226" spans="1:64" ht="24" x14ac:dyDescent="0.55000000000000004">
      <c r="A226" s="19"/>
      <c r="B226" s="4"/>
      <c r="C226" s="4"/>
      <c r="D226" s="19"/>
      <c r="E226" s="19"/>
      <c r="F226" s="20"/>
      <c r="G226" s="2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9"/>
      <c r="BB226" s="90"/>
      <c r="BC226" s="89"/>
      <c r="BD226" s="90"/>
      <c r="BE226" s="89"/>
      <c r="BF226" s="90"/>
      <c r="BG226" s="89"/>
      <c r="BH226" s="90"/>
      <c r="BI226" s="89"/>
      <c r="BJ226" s="90"/>
      <c r="BK226" s="90"/>
      <c r="BL226" s="41"/>
    </row>
    <row r="227" spans="1:64" ht="24" x14ac:dyDescent="0.55000000000000004">
      <c r="A227" s="19"/>
      <c r="B227" s="4"/>
      <c r="C227" s="4"/>
      <c r="D227" s="19"/>
      <c r="E227" s="19"/>
      <c r="F227" s="20"/>
      <c r="G227" s="2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9"/>
      <c r="BB227" s="90"/>
      <c r="BC227" s="89"/>
      <c r="BD227" s="90"/>
      <c r="BE227" s="89"/>
      <c r="BF227" s="90"/>
      <c r="BG227" s="89"/>
      <c r="BH227" s="90"/>
      <c r="BI227" s="89"/>
      <c r="BJ227" s="90"/>
      <c r="BK227" s="90"/>
      <c r="BL227" s="41"/>
    </row>
    <row r="228" spans="1:64" ht="24" x14ac:dyDescent="0.55000000000000004">
      <c r="A228" s="19"/>
      <c r="B228" s="4"/>
      <c r="C228" s="4"/>
      <c r="D228" s="19"/>
      <c r="E228" s="19"/>
      <c r="F228" s="20"/>
      <c r="G228" s="2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9"/>
      <c r="BB228" s="90"/>
      <c r="BC228" s="89"/>
      <c r="BD228" s="90"/>
      <c r="BE228" s="89"/>
      <c r="BF228" s="90"/>
      <c r="BG228" s="89"/>
      <c r="BH228" s="90"/>
      <c r="BI228" s="89"/>
      <c r="BJ228" s="90"/>
      <c r="BK228" s="90"/>
      <c r="BL228" s="41"/>
    </row>
    <row r="229" spans="1:64" ht="24" x14ac:dyDescent="0.55000000000000004">
      <c r="A229" s="19"/>
      <c r="B229" s="4"/>
      <c r="C229" s="4"/>
      <c r="D229" s="19"/>
      <c r="E229" s="19"/>
      <c r="F229" s="20"/>
      <c r="G229" s="2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9"/>
      <c r="BB229" s="90"/>
      <c r="BC229" s="89"/>
      <c r="BD229" s="90"/>
      <c r="BE229" s="89"/>
      <c r="BF229" s="90"/>
      <c r="BG229" s="89"/>
      <c r="BH229" s="90"/>
      <c r="BI229" s="89"/>
      <c r="BJ229" s="90"/>
      <c r="BK229" s="90"/>
      <c r="BL229" s="41"/>
    </row>
    <row r="230" spans="1:64" ht="24" x14ac:dyDescent="0.55000000000000004">
      <c r="A230" s="19"/>
      <c r="B230" s="4"/>
      <c r="C230" s="4"/>
      <c r="D230" s="19"/>
      <c r="E230" s="19"/>
      <c r="F230" s="20"/>
      <c r="G230" s="2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9"/>
      <c r="BB230" s="90"/>
      <c r="BC230" s="89"/>
      <c r="BD230" s="90"/>
      <c r="BE230" s="89"/>
      <c r="BF230" s="90"/>
      <c r="BG230" s="89"/>
      <c r="BH230" s="90"/>
      <c r="BI230" s="89"/>
      <c r="BJ230" s="90"/>
      <c r="BK230" s="90"/>
      <c r="BL230" s="41"/>
    </row>
    <row r="231" spans="1:64" ht="24" x14ac:dyDescent="0.55000000000000004">
      <c r="A231" s="19"/>
      <c r="B231" s="4"/>
      <c r="C231" s="4"/>
      <c r="D231" s="19"/>
      <c r="E231" s="19"/>
      <c r="F231" s="20"/>
      <c r="G231" s="2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9"/>
      <c r="BB231" s="90"/>
      <c r="BC231" s="89"/>
      <c r="BD231" s="90"/>
      <c r="BE231" s="89"/>
      <c r="BF231" s="90"/>
      <c r="BG231" s="89"/>
      <c r="BH231" s="90"/>
      <c r="BI231" s="89"/>
      <c r="BJ231" s="90"/>
      <c r="BK231" s="90"/>
      <c r="BL231" s="41"/>
    </row>
    <row r="232" spans="1:64" ht="24" x14ac:dyDescent="0.55000000000000004">
      <c r="A232" s="19"/>
      <c r="B232" s="4"/>
      <c r="C232" s="4"/>
      <c r="D232" s="19"/>
      <c r="E232" s="19"/>
      <c r="F232" s="20"/>
      <c r="G232" s="2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9"/>
      <c r="BB232" s="90"/>
      <c r="BC232" s="89"/>
      <c r="BD232" s="90"/>
      <c r="BE232" s="89"/>
      <c r="BF232" s="90"/>
      <c r="BG232" s="89"/>
      <c r="BH232" s="90"/>
      <c r="BI232" s="89"/>
      <c r="BJ232" s="90"/>
      <c r="BK232" s="90"/>
      <c r="BL232" s="41"/>
    </row>
    <row r="233" spans="1:64" ht="24" x14ac:dyDescent="0.55000000000000004">
      <c r="A233" s="19"/>
      <c r="B233" s="4"/>
      <c r="C233" s="4"/>
      <c r="D233" s="19"/>
      <c r="E233" s="19"/>
      <c r="F233" s="20"/>
      <c r="G233" s="2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9"/>
      <c r="BB233" s="90"/>
      <c r="BC233" s="89"/>
      <c r="BD233" s="90"/>
      <c r="BE233" s="89"/>
      <c r="BF233" s="90"/>
      <c r="BG233" s="89"/>
      <c r="BH233" s="90"/>
      <c r="BI233" s="89"/>
      <c r="BJ233" s="90"/>
      <c r="BK233" s="90"/>
      <c r="BL233" s="41"/>
    </row>
    <row r="234" spans="1:64" ht="24" x14ac:dyDescent="0.55000000000000004">
      <c r="A234" s="19"/>
      <c r="B234" s="4"/>
      <c r="C234" s="4"/>
      <c r="D234" s="19"/>
      <c r="E234" s="19"/>
      <c r="F234" s="20"/>
      <c r="G234" s="2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9"/>
      <c r="BB234" s="90"/>
      <c r="BC234" s="89"/>
      <c r="BD234" s="90"/>
      <c r="BE234" s="89"/>
      <c r="BF234" s="90"/>
      <c r="BG234" s="89"/>
      <c r="BH234" s="90"/>
      <c r="BI234" s="89"/>
      <c r="BJ234" s="90"/>
      <c r="BK234" s="90"/>
      <c r="BL234" s="41"/>
    </row>
    <row r="235" spans="1:64" ht="24" x14ac:dyDescent="0.55000000000000004">
      <c r="A235" s="19"/>
      <c r="B235" s="4"/>
      <c r="C235" s="4"/>
      <c r="D235" s="19"/>
      <c r="E235" s="19"/>
      <c r="F235" s="20"/>
      <c r="G235" s="2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9"/>
      <c r="BB235" s="90"/>
      <c r="BC235" s="89"/>
      <c r="BD235" s="90"/>
      <c r="BE235" s="89"/>
      <c r="BF235" s="90"/>
      <c r="BG235" s="89"/>
      <c r="BH235" s="90"/>
      <c r="BI235" s="89"/>
      <c r="BJ235" s="90"/>
      <c r="BK235" s="90"/>
      <c r="BL235" s="41"/>
    </row>
    <row r="236" spans="1:64" ht="24" x14ac:dyDescent="0.55000000000000004">
      <c r="A236" s="19"/>
      <c r="B236" s="4"/>
      <c r="C236" s="4"/>
      <c r="D236" s="19"/>
      <c r="E236" s="19"/>
      <c r="F236" s="20"/>
      <c r="G236" s="2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9"/>
      <c r="BB236" s="90"/>
      <c r="BC236" s="89"/>
      <c r="BD236" s="90"/>
      <c r="BE236" s="89"/>
      <c r="BF236" s="90"/>
      <c r="BG236" s="89"/>
      <c r="BH236" s="90"/>
      <c r="BI236" s="89"/>
      <c r="BJ236" s="90"/>
      <c r="BK236" s="90"/>
      <c r="BL236" s="41"/>
    </row>
    <row r="237" spans="1:64" ht="24" x14ac:dyDescent="0.55000000000000004">
      <c r="A237" s="19"/>
      <c r="B237" s="4"/>
      <c r="C237" s="4"/>
      <c r="D237" s="19"/>
      <c r="E237" s="19"/>
      <c r="F237" s="20"/>
      <c r="G237" s="2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9"/>
      <c r="BB237" s="90"/>
      <c r="BC237" s="89"/>
      <c r="BD237" s="90"/>
      <c r="BE237" s="89"/>
      <c r="BF237" s="90"/>
      <c r="BG237" s="89"/>
      <c r="BH237" s="90"/>
      <c r="BI237" s="89"/>
      <c r="BJ237" s="90"/>
      <c r="BK237" s="90"/>
      <c r="BL237" s="41"/>
    </row>
    <row r="238" spans="1:64" ht="24" x14ac:dyDescent="0.55000000000000004">
      <c r="A238" s="19"/>
      <c r="B238" s="4"/>
      <c r="C238" s="4"/>
      <c r="D238" s="19"/>
      <c r="E238" s="19"/>
      <c r="F238" s="20"/>
      <c r="G238" s="2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9"/>
      <c r="BB238" s="90"/>
      <c r="BC238" s="89"/>
      <c r="BD238" s="90"/>
      <c r="BE238" s="89"/>
      <c r="BF238" s="90"/>
      <c r="BG238" s="89"/>
      <c r="BH238" s="90"/>
      <c r="BI238" s="89"/>
      <c r="BJ238" s="90"/>
      <c r="BK238" s="90"/>
      <c r="BL238" s="41"/>
    </row>
    <row r="239" spans="1:64" ht="24" x14ac:dyDescent="0.55000000000000004">
      <c r="A239" s="19"/>
      <c r="B239" s="4"/>
      <c r="C239" s="4"/>
      <c r="D239" s="19"/>
      <c r="E239" s="19"/>
      <c r="F239" s="20"/>
      <c r="G239" s="2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9"/>
      <c r="BB239" s="90"/>
      <c r="BC239" s="89"/>
      <c r="BD239" s="90"/>
      <c r="BE239" s="89"/>
      <c r="BF239" s="90"/>
      <c r="BG239" s="89"/>
      <c r="BH239" s="90"/>
      <c r="BI239" s="89"/>
      <c r="BJ239" s="90"/>
      <c r="BK239" s="90"/>
      <c r="BL239" s="41"/>
    </row>
    <row r="240" spans="1:64" ht="24" x14ac:dyDescent="0.55000000000000004">
      <c r="A240" s="19"/>
      <c r="B240" s="4"/>
      <c r="C240" s="4"/>
      <c r="D240" s="19"/>
      <c r="E240" s="19"/>
      <c r="F240" s="20"/>
      <c r="G240" s="2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9"/>
      <c r="BB240" s="90"/>
      <c r="BC240" s="89"/>
      <c r="BD240" s="90"/>
      <c r="BE240" s="89"/>
      <c r="BF240" s="90"/>
      <c r="BG240" s="89"/>
      <c r="BH240" s="90"/>
      <c r="BI240" s="89"/>
      <c r="BJ240" s="90"/>
      <c r="BK240" s="90"/>
      <c r="BL240" s="41"/>
    </row>
    <row r="241" spans="1:64" ht="24" x14ac:dyDescent="0.55000000000000004">
      <c r="A241" s="19"/>
      <c r="B241" s="4"/>
      <c r="C241" s="4"/>
      <c r="D241" s="19"/>
      <c r="E241" s="19"/>
      <c r="F241" s="20"/>
      <c r="G241" s="21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9"/>
      <c r="BB241" s="90"/>
      <c r="BC241" s="89"/>
      <c r="BD241" s="90"/>
      <c r="BE241" s="89"/>
      <c r="BF241" s="90"/>
      <c r="BG241" s="89"/>
      <c r="BH241" s="90"/>
      <c r="BI241" s="89"/>
      <c r="BJ241" s="90"/>
      <c r="BK241" s="90"/>
      <c r="BL241" s="41"/>
    </row>
    <row r="242" spans="1:64" ht="24" x14ac:dyDescent="0.55000000000000004">
      <c r="A242" s="19"/>
      <c r="B242" s="4"/>
      <c r="C242" s="4"/>
      <c r="D242" s="19"/>
      <c r="E242" s="19"/>
      <c r="F242" s="20"/>
      <c r="G242" s="21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9"/>
      <c r="BB242" s="90"/>
      <c r="BC242" s="89"/>
      <c r="BD242" s="90"/>
      <c r="BE242" s="89"/>
      <c r="BF242" s="90"/>
      <c r="BG242" s="89"/>
      <c r="BH242" s="90"/>
      <c r="BI242" s="89"/>
      <c r="BJ242" s="90"/>
      <c r="BK242" s="90"/>
      <c r="BL242" s="41"/>
    </row>
    <row r="243" spans="1:64" ht="24" x14ac:dyDescent="0.55000000000000004">
      <c r="A243" s="19"/>
      <c r="B243" s="4"/>
      <c r="C243" s="4"/>
      <c r="D243" s="19"/>
      <c r="E243" s="19"/>
      <c r="F243" s="20"/>
      <c r="G243" s="21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9"/>
      <c r="BB243" s="90"/>
      <c r="BC243" s="89"/>
      <c r="BD243" s="90"/>
      <c r="BE243" s="89"/>
      <c r="BF243" s="90"/>
      <c r="BG243" s="89"/>
      <c r="BH243" s="90"/>
      <c r="BI243" s="89"/>
      <c r="BJ243" s="90"/>
      <c r="BK243" s="90"/>
      <c r="BL243" s="41"/>
    </row>
    <row r="244" spans="1:64" ht="24" x14ac:dyDescent="0.55000000000000004">
      <c r="A244" s="19"/>
      <c r="B244" s="4"/>
      <c r="C244" s="4"/>
      <c r="D244" s="19"/>
      <c r="E244" s="19"/>
      <c r="F244" s="20"/>
      <c r="G244" s="21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9"/>
      <c r="BB244" s="90"/>
      <c r="BC244" s="89"/>
      <c r="BD244" s="90"/>
      <c r="BE244" s="89"/>
      <c r="BF244" s="90"/>
      <c r="BG244" s="89"/>
      <c r="BH244" s="90"/>
      <c r="BI244" s="89"/>
      <c r="BJ244" s="90"/>
      <c r="BK244" s="90"/>
      <c r="BL244" s="41"/>
    </row>
    <row r="245" spans="1:64" ht="24" x14ac:dyDescent="0.55000000000000004">
      <c r="A245" s="19"/>
      <c r="B245" s="4"/>
      <c r="C245" s="4"/>
      <c r="D245" s="19"/>
      <c r="E245" s="19"/>
      <c r="F245" s="20"/>
      <c r="G245" s="21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9"/>
      <c r="BB245" s="90"/>
      <c r="BC245" s="89"/>
      <c r="BD245" s="90"/>
      <c r="BE245" s="89"/>
      <c r="BF245" s="90"/>
      <c r="BG245" s="89"/>
      <c r="BH245" s="90"/>
      <c r="BI245" s="89"/>
      <c r="BJ245" s="90"/>
      <c r="BK245" s="90"/>
      <c r="BL245" s="41"/>
    </row>
    <row r="246" spans="1:64" ht="24" x14ac:dyDescent="0.55000000000000004">
      <c r="A246" s="19"/>
      <c r="B246" s="4"/>
      <c r="C246" s="4"/>
      <c r="D246" s="19"/>
      <c r="E246" s="19"/>
      <c r="F246" s="20"/>
      <c r="G246" s="21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9"/>
      <c r="BB246" s="90"/>
      <c r="BC246" s="89"/>
      <c r="BD246" s="90"/>
      <c r="BE246" s="89"/>
      <c r="BF246" s="90"/>
      <c r="BG246" s="89"/>
      <c r="BH246" s="90"/>
      <c r="BI246" s="89"/>
      <c r="BJ246" s="90"/>
      <c r="BK246" s="90"/>
      <c r="BL246" s="41"/>
    </row>
    <row r="247" spans="1:64" ht="24" x14ac:dyDescent="0.55000000000000004">
      <c r="A247" s="19"/>
      <c r="B247" s="4"/>
      <c r="C247" s="4"/>
      <c r="D247" s="19"/>
      <c r="E247" s="19"/>
      <c r="F247" s="20"/>
      <c r="G247" s="21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9"/>
      <c r="BB247" s="90"/>
      <c r="BC247" s="89"/>
      <c r="BD247" s="90"/>
      <c r="BE247" s="89"/>
      <c r="BF247" s="90"/>
      <c r="BG247" s="89"/>
      <c r="BH247" s="90"/>
      <c r="BI247" s="89"/>
      <c r="BJ247" s="90"/>
      <c r="BK247" s="90"/>
      <c r="BL247" s="41"/>
    </row>
    <row r="248" spans="1:64" ht="24" x14ac:dyDescent="0.55000000000000004">
      <c r="A248" s="19"/>
      <c r="B248" s="4"/>
      <c r="C248" s="4"/>
      <c r="D248" s="19"/>
      <c r="E248" s="19"/>
      <c r="F248" s="20"/>
      <c r="G248" s="21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9"/>
      <c r="BB248" s="90"/>
      <c r="BC248" s="89"/>
      <c r="BD248" s="90"/>
      <c r="BE248" s="89"/>
      <c r="BF248" s="90"/>
      <c r="BG248" s="89"/>
      <c r="BH248" s="90"/>
      <c r="BI248" s="89"/>
      <c r="BJ248" s="90"/>
      <c r="BK248" s="90"/>
      <c r="BL248" s="41"/>
    </row>
    <row r="249" spans="1:64" ht="24" x14ac:dyDescent="0.55000000000000004">
      <c r="A249" s="19"/>
      <c r="B249" s="4"/>
      <c r="C249" s="4"/>
      <c r="D249" s="19"/>
      <c r="E249" s="19"/>
      <c r="F249" s="20"/>
      <c r="G249" s="21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9"/>
      <c r="BB249" s="90"/>
      <c r="BC249" s="89"/>
      <c r="BD249" s="90"/>
      <c r="BE249" s="89"/>
      <c r="BF249" s="90"/>
      <c r="BG249" s="89"/>
      <c r="BH249" s="90"/>
      <c r="BI249" s="89"/>
      <c r="BJ249" s="90"/>
      <c r="BK249" s="90"/>
      <c r="BL249" s="41"/>
    </row>
    <row r="250" spans="1:64" ht="24" x14ac:dyDescent="0.55000000000000004">
      <c r="A250" s="19"/>
      <c r="B250" s="4"/>
      <c r="C250" s="4"/>
      <c r="D250" s="19"/>
      <c r="E250" s="19"/>
      <c r="F250" s="20"/>
      <c r="G250" s="21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9"/>
      <c r="BB250" s="90"/>
      <c r="BC250" s="89"/>
      <c r="BD250" s="90"/>
      <c r="BE250" s="89"/>
      <c r="BF250" s="90"/>
      <c r="BG250" s="89"/>
      <c r="BH250" s="90"/>
      <c r="BI250" s="89"/>
      <c r="BJ250" s="90"/>
      <c r="BK250" s="90"/>
      <c r="BL250" s="41"/>
    </row>
    <row r="251" spans="1:64" ht="24" x14ac:dyDescent="0.55000000000000004">
      <c r="A251" s="19"/>
      <c r="B251" s="4"/>
      <c r="C251" s="4"/>
      <c r="D251" s="19"/>
      <c r="E251" s="19"/>
      <c r="F251" s="20"/>
      <c r="G251" s="21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9"/>
      <c r="BB251" s="90"/>
      <c r="BC251" s="89"/>
      <c r="BD251" s="90"/>
      <c r="BE251" s="89"/>
      <c r="BF251" s="90"/>
      <c r="BG251" s="89"/>
      <c r="BH251" s="90"/>
      <c r="BI251" s="89"/>
      <c r="BJ251" s="90"/>
      <c r="BK251" s="90"/>
      <c r="BL251" s="41"/>
    </row>
    <row r="252" spans="1:64" ht="24" x14ac:dyDescent="0.55000000000000004">
      <c r="A252" s="19"/>
      <c r="B252" s="4"/>
      <c r="C252" s="4"/>
      <c r="D252" s="19"/>
      <c r="E252" s="19"/>
      <c r="F252" s="20"/>
      <c r="G252" s="21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9"/>
      <c r="BB252" s="90"/>
      <c r="BC252" s="89"/>
      <c r="BD252" s="90"/>
      <c r="BE252" s="89"/>
      <c r="BF252" s="90"/>
      <c r="BG252" s="89"/>
      <c r="BH252" s="90"/>
      <c r="BI252" s="89"/>
      <c r="BJ252" s="90"/>
      <c r="BK252" s="90"/>
      <c r="BL252" s="41"/>
    </row>
    <row r="253" spans="1:64" ht="24" x14ac:dyDescent="0.55000000000000004">
      <c r="A253" s="19"/>
      <c r="B253" s="4"/>
      <c r="C253" s="4"/>
      <c r="D253" s="19"/>
      <c r="E253" s="19"/>
      <c r="F253" s="20"/>
      <c r="G253" s="21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9"/>
      <c r="BB253" s="90"/>
      <c r="BC253" s="89"/>
      <c r="BD253" s="90"/>
      <c r="BE253" s="89"/>
      <c r="BF253" s="90"/>
      <c r="BG253" s="89"/>
      <c r="BH253" s="90"/>
      <c r="BI253" s="89"/>
      <c r="BJ253" s="90"/>
      <c r="BK253" s="90"/>
      <c r="BL253" s="41"/>
    </row>
    <row r="254" spans="1:64" ht="24" x14ac:dyDescent="0.55000000000000004">
      <c r="A254" s="19"/>
      <c r="B254" s="4"/>
      <c r="C254" s="4"/>
      <c r="D254" s="19"/>
      <c r="E254" s="19"/>
      <c r="F254" s="20"/>
      <c r="G254" s="21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9"/>
      <c r="BB254" s="90"/>
      <c r="BC254" s="89"/>
      <c r="BD254" s="90"/>
      <c r="BE254" s="89"/>
      <c r="BF254" s="90"/>
      <c r="BG254" s="89"/>
      <c r="BH254" s="90"/>
      <c r="BI254" s="89"/>
      <c r="BJ254" s="90"/>
      <c r="BK254" s="90"/>
      <c r="BL254" s="41"/>
    </row>
    <row r="255" spans="1:64" ht="24" x14ac:dyDescent="0.55000000000000004">
      <c r="A255" s="19"/>
      <c r="B255" s="4"/>
      <c r="C255" s="4"/>
      <c r="D255" s="19"/>
      <c r="E255" s="19"/>
      <c r="F255" s="20"/>
      <c r="G255" s="21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9"/>
      <c r="BB255" s="90"/>
      <c r="BC255" s="89"/>
      <c r="BD255" s="90"/>
      <c r="BE255" s="89"/>
      <c r="BF255" s="90"/>
      <c r="BG255" s="89"/>
      <c r="BH255" s="90"/>
      <c r="BI255" s="89"/>
      <c r="BJ255" s="90"/>
      <c r="BK255" s="90"/>
      <c r="BL255" s="41"/>
    </row>
    <row r="256" spans="1:64" ht="24" x14ac:dyDescent="0.55000000000000004">
      <c r="A256" s="19"/>
      <c r="B256" s="4"/>
      <c r="C256" s="4"/>
      <c r="D256" s="19"/>
      <c r="E256" s="19"/>
      <c r="F256" s="20"/>
      <c r="G256" s="21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9"/>
      <c r="BB256" s="90"/>
      <c r="BC256" s="89"/>
      <c r="BD256" s="90"/>
      <c r="BE256" s="89"/>
      <c r="BF256" s="90"/>
      <c r="BG256" s="89"/>
      <c r="BH256" s="90"/>
      <c r="BI256" s="89"/>
      <c r="BJ256" s="90"/>
      <c r="BK256" s="90"/>
      <c r="BL256" s="41"/>
    </row>
    <row r="257" spans="1:64" ht="24" x14ac:dyDescent="0.55000000000000004">
      <c r="A257" s="19"/>
      <c r="B257" s="4"/>
      <c r="C257" s="4"/>
      <c r="D257" s="19"/>
      <c r="E257" s="19"/>
      <c r="F257" s="20"/>
      <c r="G257" s="21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9"/>
      <c r="BB257" s="90"/>
      <c r="BC257" s="89"/>
      <c r="BD257" s="90"/>
      <c r="BE257" s="89"/>
      <c r="BF257" s="90"/>
      <c r="BG257" s="89"/>
      <c r="BH257" s="90"/>
      <c r="BI257" s="89"/>
      <c r="BJ257" s="90"/>
      <c r="BK257" s="90"/>
      <c r="BL257" s="41"/>
    </row>
    <row r="258" spans="1:64" ht="24" x14ac:dyDescent="0.55000000000000004">
      <c r="A258" s="19"/>
      <c r="B258" s="4"/>
      <c r="C258" s="4"/>
      <c r="D258" s="19"/>
      <c r="E258" s="19"/>
      <c r="F258" s="20"/>
      <c r="G258" s="21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9"/>
      <c r="BB258" s="90"/>
      <c r="BC258" s="89"/>
      <c r="BD258" s="90"/>
      <c r="BE258" s="89"/>
      <c r="BF258" s="90"/>
      <c r="BG258" s="89"/>
      <c r="BH258" s="90"/>
      <c r="BI258" s="89"/>
      <c r="BJ258" s="90"/>
      <c r="BK258" s="90"/>
      <c r="BL258" s="41"/>
    </row>
    <row r="259" spans="1:64" ht="24" x14ac:dyDescent="0.55000000000000004">
      <c r="A259" s="19"/>
      <c r="B259" s="4"/>
      <c r="C259" s="4"/>
      <c r="D259" s="19"/>
      <c r="E259" s="19"/>
      <c r="F259" s="20"/>
      <c r="G259" s="21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9"/>
      <c r="BB259" s="90"/>
      <c r="BC259" s="89"/>
      <c r="BD259" s="90"/>
      <c r="BE259" s="89"/>
      <c r="BF259" s="90"/>
      <c r="BG259" s="89"/>
      <c r="BH259" s="90"/>
      <c r="BI259" s="89"/>
      <c r="BJ259" s="90"/>
      <c r="BK259" s="90"/>
      <c r="BL259" s="41"/>
    </row>
    <row r="260" spans="1:64" ht="24" x14ac:dyDescent="0.55000000000000004">
      <c r="A260" s="19"/>
      <c r="B260" s="4"/>
      <c r="C260" s="4"/>
      <c r="D260" s="19"/>
      <c r="E260" s="19"/>
      <c r="F260" s="20"/>
      <c r="G260" s="21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9"/>
      <c r="BB260" s="90"/>
      <c r="BC260" s="89"/>
      <c r="BD260" s="90"/>
      <c r="BE260" s="89"/>
      <c r="BF260" s="90"/>
      <c r="BG260" s="89"/>
      <c r="BH260" s="90"/>
      <c r="BI260" s="89"/>
      <c r="BJ260" s="90"/>
      <c r="BK260" s="90"/>
      <c r="BL260" s="41"/>
    </row>
    <row r="261" spans="1:64" ht="24" x14ac:dyDescent="0.55000000000000004">
      <c r="A261" s="19"/>
      <c r="B261" s="4"/>
      <c r="C261" s="4"/>
      <c r="D261" s="19"/>
      <c r="E261" s="19"/>
      <c r="F261" s="20"/>
      <c r="G261" s="21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9"/>
      <c r="BB261" s="90"/>
      <c r="BC261" s="89"/>
      <c r="BD261" s="90"/>
      <c r="BE261" s="89"/>
      <c r="BF261" s="90"/>
      <c r="BG261" s="89"/>
      <c r="BH261" s="90"/>
      <c r="BI261" s="89"/>
      <c r="BJ261" s="90"/>
      <c r="BK261" s="90"/>
      <c r="BL261" s="41"/>
    </row>
    <row r="262" spans="1:64" ht="24" x14ac:dyDescent="0.55000000000000004">
      <c r="A262" s="19"/>
      <c r="B262" s="4"/>
      <c r="C262" s="4"/>
      <c r="D262" s="19"/>
      <c r="E262" s="19"/>
      <c r="F262" s="20"/>
      <c r="G262" s="21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9"/>
      <c r="BB262" s="90"/>
      <c r="BC262" s="89"/>
      <c r="BD262" s="90"/>
      <c r="BE262" s="89"/>
      <c r="BF262" s="90"/>
      <c r="BG262" s="89"/>
      <c r="BH262" s="90"/>
      <c r="BI262" s="89"/>
      <c r="BJ262" s="90"/>
      <c r="BK262" s="90"/>
      <c r="BL262" s="41"/>
    </row>
    <row r="263" spans="1:64" ht="24" x14ac:dyDescent="0.55000000000000004">
      <c r="A263" s="19"/>
      <c r="B263" s="4"/>
      <c r="C263" s="4"/>
      <c r="D263" s="19"/>
      <c r="E263" s="19"/>
      <c r="F263" s="20"/>
      <c r="G263" s="21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9"/>
      <c r="BB263" s="90"/>
      <c r="BC263" s="89"/>
      <c r="BD263" s="90"/>
      <c r="BE263" s="89"/>
      <c r="BF263" s="90"/>
      <c r="BG263" s="89"/>
      <c r="BH263" s="90"/>
      <c r="BI263" s="89"/>
      <c r="BJ263" s="90"/>
      <c r="BK263" s="90"/>
      <c r="BL263" s="41"/>
    </row>
    <row r="264" spans="1:64" ht="24" x14ac:dyDescent="0.55000000000000004">
      <c r="A264" s="19"/>
      <c r="B264" s="4"/>
      <c r="C264" s="4"/>
      <c r="D264" s="19"/>
      <c r="E264" s="19"/>
      <c r="F264" s="20"/>
      <c r="G264" s="21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9"/>
      <c r="BB264" s="90"/>
      <c r="BC264" s="89"/>
      <c r="BD264" s="90"/>
      <c r="BE264" s="89"/>
      <c r="BF264" s="90"/>
      <c r="BG264" s="89"/>
      <c r="BH264" s="90"/>
      <c r="BI264" s="89"/>
      <c r="BJ264" s="90"/>
      <c r="BK264" s="90"/>
      <c r="BL264" s="41"/>
    </row>
    <row r="265" spans="1:64" ht="24" x14ac:dyDescent="0.55000000000000004">
      <c r="A265" s="19"/>
      <c r="B265" s="4"/>
      <c r="C265" s="4"/>
      <c r="D265" s="19"/>
      <c r="E265" s="19"/>
      <c r="F265" s="20"/>
      <c r="G265" s="21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9"/>
      <c r="BB265" s="90"/>
      <c r="BC265" s="89"/>
      <c r="BD265" s="90"/>
      <c r="BE265" s="89"/>
      <c r="BF265" s="90"/>
      <c r="BG265" s="89"/>
      <c r="BH265" s="90"/>
      <c r="BI265" s="89"/>
      <c r="BJ265" s="90"/>
      <c r="BK265" s="90"/>
      <c r="BL265" s="41"/>
    </row>
    <row r="266" spans="1:64" ht="24" x14ac:dyDescent="0.55000000000000004">
      <c r="A266" s="19"/>
      <c r="B266" s="4"/>
      <c r="C266" s="4"/>
      <c r="D266" s="19"/>
      <c r="E266" s="19"/>
      <c r="F266" s="20"/>
      <c r="G266" s="2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9"/>
      <c r="BB266" s="90"/>
      <c r="BC266" s="89"/>
      <c r="BD266" s="90"/>
      <c r="BE266" s="89"/>
      <c r="BF266" s="90"/>
      <c r="BG266" s="89"/>
      <c r="BH266" s="90"/>
      <c r="BI266" s="89"/>
      <c r="BJ266" s="90"/>
      <c r="BK266" s="90"/>
      <c r="BL266" s="41"/>
    </row>
    <row r="267" spans="1:64" ht="24" x14ac:dyDescent="0.55000000000000004">
      <c r="A267" s="19"/>
      <c r="B267" s="4"/>
      <c r="C267" s="4"/>
      <c r="D267" s="19"/>
      <c r="E267" s="19"/>
      <c r="F267" s="20"/>
      <c r="G267" s="21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9"/>
      <c r="BB267" s="90"/>
      <c r="BC267" s="89"/>
      <c r="BD267" s="90"/>
      <c r="BE267" s="89"/>
      <c r="BF267" s="90"/>
      <c r="BG267" s="89"/>
      <c r="BH267" s="90"/>
      <c r="BI267" s="89"/>
      <c r="BJ267" s="90"/>
      <c r="BK267" s="90"/>
      <c r="BL267" s="41"/>
    </row>
    <row r="268" spans="1:64" ht="24" x14ac:dyDescent="0.55000000000000004">
      <c r="A268" s="19"/>
      <c r="B268" s="4"/>
      <c r="C268" s="4"/>
      <c r="D268" s="19"/>
      <c r="E268" s="19"/>
      <c r="F268" s="20"/>
      <c r="G268" s="21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9"/>
      <c r="BB268" s="90"/>
      <c r="BC268" s="89"/>
      <c r="BD268" s="90"/>
      <c r="BE268" s="89"/>
      <c r="BF268" s="90"/>
      <c r="BG268" s="89"/>
      <c r="BH268" s="90"/>
      <c r="BI268" s="89"/>
      <c r="BJ268" s="90"/>
      <c r="BK268" s="90"/>
      <c r="BL268" s="41"/>
    </row>
    <row r="269" spans="1:64" ht="24" x14ac:dyDescent="0.55000000000000004">
      <c r="A269" s="19"/>
      <c r="B269" s="4"/>
      <c r="C269" s="4"/>
      <c r="D269" s="19"/>
      <c r="E269" s="19"/>
      <c r="F269" s="20"/>
      <c r="G269" s="21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9"/>
      <c r="BB269" s="90"/>
      <c r="BC269" s="89"/>
      <c r="BD269" s="90"/>
      <c r="BE269" s="89"/>
      <c r="BF269" s="90"/>
      <c r="BG269" s="89"/>
      <c r="BH269" s="90"/>
      <c r="BI269" s="89"/>
      <c r="BJ269" s="90"/>
      <c r="BK269" s="90"/>
      <c r="BL269" s="41"/>
    </row>
    <row r="270" spans="1:64" ht="24" x14ac:dyDescent="0.55000000000000004">
      <c r="A270" s="19"/>
      <c r="B270" s="4"/>
      <c r="C270" s="4"/>
      <c r="D270" s="19"/>
      <c r="E270" s="19"/>
      <c r="F270" s="20"/>
      <c r="G270" s="21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9"/>
      <c r="BB270" s="90"/>
      <c r="BC270" s="89"/>
      <c r="BD270" s="90"/>
      <c r="BE270" s="89"/>
      <c r="BF270" s="90"/>
      <c r="BG270" s="89"/>
      <c r="BH270" s="90"/>
      <c r="BI270" s="89"/>
      <c r="BJ270" s="90"/>
      <c r="BK270" s="90"/>
      <c r="BL270" s="41"/>
    </row>
    <row r="271" spans="1:64" ht="24" x14ac:dyDescent="0.55000000000000004">
      <c r="A271" s="19"/>
      <c r="B271" s="4"/>
      <c r="C271" s="4"/>
      <c r="D271" s="19"/>
      <c r="E271" s="19"/>
      <c r="F271" s="20"/>
      <c r="G271" s="21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9"/>
      <c r="BB271" s="90"/>
      <c r="BC271" s="89"/>
      <c r="BD271" s="90"/>
      <c r="BE271" s="89"/>
      <c r="BF271" s="90"/>
      <c r="BG271" s="89"/>
      <c r="BH271" s="90"/>
      <c r="BI271" s="89"/>
      <c r="BJ271" s="90"/>
      <c r="BK271" s="90"/>
      <c r="BL271" s="41"/>
    </row>
    <row r="272" spans="1:64" ht="24" x14ac:dyDescent="0.55000000000000004">
      <c r="A272" s="19"/>
      <c r="B272" s="4"/>
      <c r="C272" s="4"/>
      <c r="D272" s="19"/>
      <c r="E272" s="19"/>
      <c r="F272" s="20"/>
      <c r="G272" s="21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9"/>
      <c r="BB272" s="90"/>
      <c r="BC272" s="89"/>
      <c r="BD272" s="90"/>
      <c r="BE272" s="89"/>
      <c r="BF272" s="90"/>
      <c r="BG272" s="89"/>
      <c r="BH272" s="90"/>
      <c r="BI272" s="89"/>
      <c r="BJ272" s="90"/>
      <c r="BK272" s="90"/>
      <c r="BL272" s="41"/>
    </row>
    <row r="273" spans="1:64" ht="24" x14ac:dyDescent="0.55000000000000004">
      <c r="A273" s="19"/>
      <c r="B273" s="4"/>
      <c r="C273" s="4"/>
      <c r="D273" s="19"/>
      <c r="E273" s="19"/>
      <c r="F273" s="20"/>
      <c r="G273" s="21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9"/>
      <c r="BB273" s="90"/>
      <c r="BC273" s="89"/>
      <c r="BD273" s="90"/>
      <c r="BE273" s="89"/>
      <c r="BF273" s="90"/>
      <c r="BG273" s="89"/>
      <c r="BH273" s="90"/>
      <c r="BI273" s="89"/>
      <c r="BJ273" s="90"/>
      <c r="BK273" s="90"/>
      <c r="BL273" s="41"/>
    </row>
    <row r="274" spans="1:64" ht="24" x14ac:dyDescent="0.55000000000000004">
      <c r="A274" s="19"/>
      <c r="B274" s="4"/>
      <c r="C274" s="4"/>
      <c r="D274" s="19"/>
      <c r="E274" s="19"/>
      <c r="F274" s="20"/>
      <c r="G274" s="21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9"/>
      <c r="BB274" s="90"/>
      <c r="BC274" s="89"/>
      <c r="BD274" s="90"/>
      <c r="BE274" s="89"/>
      <c r="BF274" s="90"/>
      <c r="BG274" s="89"/>
      <c r="BH274" s="90"/>
      <c r="BI274" s="89"/>
      <c r="BJ274" s="90"/>
      <c r="BK274" s="90"/>
      <c r="BL274" s="41"/>
    </row>
    <row r="275" spans="1:64" ht="24" x14ac:dyDescent="0.55000000000000004">
      <c r="A275" s="19"/>
      <c r="B275" s="4"/>
      <c r="C275" s="4"/>
      <c r="D275" s="19"/>
      <c r="E275" s="19"/>
      <c r="F275" s="20"/>
      <c r="G275" s="21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9"/>
      <c r="BB275" s="90"/>
      <c r="BC275" s="89"/>
      <c r="BD275" s="90"/>
      <c r="BE275" s="89"/>
      <c r="BF275" s="90"/>
      <c r="BG275" s="89"/>
      <c r="BH275" s="90"/>
      <c r="BI275" s="89"/>
      <c r="BJ275" s="90"/>
      <c r="BK275" s="90"/>
      <c r="BL275" s="41"/>
    </row>
    <row r="276" spans="1:64" ht="24" x14ac:dyDescent="0.55000000000000004">
      <c r="A276" s="19"/>
      <c r="B276" s="4"/>
      <c r="C276" s="4"/>
      <c r="D276" s="19"/>
      <c r="E276" s="19"/>
      <c r="F276" s="20"/>
      <c r="G276" s="21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9"/>
      <c r="BB276" s="90"/>
      <c r="BC276" s="89"/>
      <c r="BD276" s="90"/>
      <c r="BE276" s="89"/>
      <c r="BF276" s="90"/>
      <c r="BG276" s="89"/>
      <c r="BH276" s="90"/>
      <c r="BI276" s="89"/>
      <c r="BJ276" s="90"/>
      <c r="BK276" s="90"/>
      <c r="BL276" s="41"/>
    </row>
    <row r="277" spans="1:64" ht="24" x14ac:dyDescent="0.55000000000000004">
      <c r="A277" s="19"/>
      <c r="B277" s="4"/>
      <c r="C277" s="4"/>
      <c r="D277" s="19"/>
      <c r="E277" s="19"/>
      <c r="F277" s="20"/>
      <c r="G277" s="21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9"/>
      <c r="BB277" s="90"/>
      <c r="BC277" s="89"/>
      <c r="BD277" s="90"/>
      <c r="BE277" s="89"/>
      <c r="BF277" s="90"/>
      <c r="BG277" s="89"/>
      <c r="BH277" s="90"/>
      <c r="BI277" s="89"/>
      <c r="BJ277" s="90"/>
      <c r="BK277" s="90"/>
      <c r="BL277" s="41"/>
    </row>
    <row r="278" spans="1:64" ht="24" x14ac:dyDescent="0.55000000000000004">
      <c r="A278" s="19"/>
      <c r="B278" s="4"/>
      <c r="C278" s="4"/>
      <c r="D278" s="19"/>
      <c r="E278" s="19"/>
      <c r="F278" s="20"/>
      <c r="G278" s="21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9"/>
      <c r="BB278" s="90"/>
      <c r="BC278" s="89"/>
      <c r="BD278" s="90"/>
      <c r="BE278" s="89"/>
      <c r="BF278" s="90"/>
      <c r="BG278" s="89"/>
      <c r="BH278" s="90"/>
      <c r="BI278" s="89"/>
      <c r="BJ278" s="90"/>
      <c r="BK278" s="90"/>
      <c r="BL278" s="41"/>
    </row>
    <row r="279" spans="1:64" ht="24" x14ac:dyDescent="0.55000000000000004">
      <c r="A279" s="19"/>
      <c r="B279" s="4"/>
      <c r="C279" s="4"/>
      <c r="D279" s="19"/>
      <c r="E279" s="19"/>
      <c r="F279" s="20"/>
      <c r="G279" s="21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9"/>
      <c r="BB279" s="90"/>
      <c r="BC279" s="89"/>
      <c r="BD279" s="90"/>
      <c r="BE279" s="89"/>
      <c r="BF279" s="90"/>
      <c r="BG279" s="89"/>
      <c r="BH279" s="90"/>
      <c r="BI279" s="89"/>
      <c r="BJ279" s="90"/>
      <c r="BK279" s="90"/>
      <c r="BL279" s="41"/>
    </row>
    <row r="280" spans="1:64" ht="24" x14ac:dyDescent="0.55000000000000004">
      <c r="A280" s="19"/>
      <c r="B280" s="4"/>
      <c r="C280" s="4"/>
      <c r="D280" s="19"/>
      <c r="E280" s="19"/>
      <c r="F280" s="20"/>
      <c r="G280" s="21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9"/>
      <c r="BB280" s="90"/>
      <c r="BC280" s="89"/>
      <c r="BD280" s="90"/>
      <c r="BE280" s="89"/>
      <c r="BF280" s="90"/>
      <c r="BG280" s="89"/>
      <c r="BH280" s="90"/>
      <c r="BI280" s="89"/>
      <c r="BJ280" s="90"/>
      <c r="BK280" s="90"/>
      <c r="BL280" s="41"/>
    </row>
    <row r="281" spans="1:64" ht="24" x14ac:dyDescent="0.55000000000000004">
      <c r="A281" s="19"/>
      <c r="B281" s="4"/>
      <c r="C281" s="4"/>
      <c r="D281" s="19"/>
      <c r="E281" s="19"/>
      <c r="F281" s="20"/>
      <c r="G281" s="21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9"/>
      <c r="BB281" s="90"/>
      <c r="BC281" s="89"/>
      <c r="BD281" s="90"/>
      <c r="BE281" s="89"/>
      <c r="BF281" s="90"/>
      <c r="BG281" s="89"/>
      <c r="BH281" s="90"/>
      <c r="BI281" s="89"/>
      <c r="BJ281" s="90"/>
      <c r="BK281" s="90"/>
      <c r="BL281" s="41"/>
    </row>
    <row r="282" spans="1:64" ht="24" x14ac:dyDescent="0.55000000000000004">
      <c r="A282" s="19"/>
      <c r="B282" s="4"/>
      <c r="C282" s="4"/>
      <c r="D282" s="19"/>
      <c r="E282" s="19"/>
      <c r="F282" s="20"/>
      <c r="G282" s="21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9"/>
      <c r="BB282" s="90"/>
      <c r="BC282" s="89"/>
      <c r="BD282" s="90"/>
      <c r="BE282" s="89"/>
      <c r="BF282" s="90"/>
      <c r="BG282" s="89"/>
      <c r="BH282" s="90"/>
      <c r="BI282" s="89"/>
      <c r="BJ282" s="90"/>
      <c r="BK282" s="90"/>
      <c r="BL282" s="41"/>
    </row>
    <row r="283" spans="1:64" ht="24" x14ac:dyDescent="0.55000000000000004">
      <c r="A283" s="19"/>
      <c r="B283" s="4"/>
      <c r="C283" s="4"/>
      <c r="D283" s="19"/>
      <c r="E283" s="19"/>
      <c r="F283" s="20"/>
      <c r="G283" s="21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9"/>
      <c r="BB283" s="90"/>
      <c r="BC283" s="89"/>
      <c r="BD283" s="90"/>
      <c r="BE283" s="89"/>
      <c r="BF283" s="90"/>
      <c r="BG283" s="89"/>
      <c r="BH283" s="90"/>
      <c r="BI283" s="89"/>
      <c r="BJ283" s="90"/>
      <c r="BK283" s="90"/>
      <c r="BL283" s="41"/>
    </row>
    <row r="284" spans="1:64" ht="24" x14ac:dyDescent="0.55000000000000004">
      <c r="A284" s="19"/>
      <c r="B284" s="4"/>
      <c r="C284" s="4"/>
      <c r="D284" s="19"/>
      <c r="E284" s="19"/>
      <c r="F284" s="20"/>
      <c r="G284" s="21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9"/>
      <c r="BB284" s="90"/>
      <c r="BC284" s="89"/>
      <c r="BD284" s="90"/>
      <c r="BE284" s="89"/>
      <c r="BF284" s="90"/>
      <c r="BG284" s="89"/>
      <c r="BH284" s="90"/>
      <c r="BI284" s="89"/>
      <c r="BJ284" s="90"/>
      <c r="BK284" s="90"/>
      <c r="BL284" s="41"/>
    </row>
    <row r="285" spans="1:64" ht="24" x14ac:dyDescent="0.55000000000000004">
      <c r="A285" s="19"/>
      <c r="B285" s="4"/>
      <c r="C285" s="4"/>
      <c r="D285" s="19"/>
      <c r="E285" s="19"/>
      <c r="F285" s="20"/>
      <c r="G285" s="21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9"/>
      <c r="BB285" s="90"/>
      <c r="BC285" s="89"/>
      <c r="BD285" s="90"/>
      <c r="BE285" s="89"/>
      <c r="BF285" s="90"/>
      <c r="BG285" s="89"/>
      <c r="BH285" s="90"/>
      <c r="BI285" s="89"/>
      <c r="BJ285" s="90"/>
      <c r="BK285" s="90"/>
      <c r="BL285" s="41"/>
    </row>
    <row r="286" spans="1:64" ht="24" x14ac:dyDescent="0.55000000000000004">
      <c r="A286" s="19"/>
      <c r="B286" s="4"/>
      <c r="C286" s="4"/>
      <c r="D286" s="19"/>
      <c r="E286" s="19"/>
      <c r="F286" s="20"/>
      <c r="G286" s="21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9"/>
      <c r="BB286" s="90"/>
      <c r="BC286" s="89"/>
      <c r="BD286" s="90"/>
      <c r="BE286" s="89"/>
      <c r="BF286" s="90"/>
      <c r="BG286" s="89"/>
      <c r="BH286" s="90"/>
      <c r="BI286" s="89"/>
      <c r="BJ286" s="90"/>
      <c r="BK286" s="90"/>
      <c r="BL286" s="41"/>
    </row>
    <row r="287" spans="1:64" ht="24" x14ac:dyDescent="0.55000000000000004">
      <c r="A287" s="19"/>
      <c r="B287" s="4"/>
      <c r="C287" s="4"/>
      <c r="D287" s="19"/>
      <c r="E287" s="19"/>
      <c r="F287" s="20"/>
      <c r="G287" s="21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9"/>
      <c r="BB287" s="90"/>
      <c r="BC287" s="89"/>
      <c r="BD287" s="90"/>
      <c r="BE287" s="89"/>
      <c r="BF287" s="90"/>
      <c r="BG287" s="89"/>
      <c r="BH287" s="90"/>
      <c r="BI287" s="89"/>
      <c r="BJ287" s="90"/>
      <c r="BK287" s="90"/>
      <c r="BL287" s="41"/>
    </row>
    <row r="288" spans="1:64" ht="24" x14ac:dyDescent="0.55000000000000004">
      <c r="A288" s="19"/>
      <c r="B288" s="4"/>
      <c r="C288" s="4"/>
      <c r="D288" s="19"/>
      <c r="E288" s="19"/>
      <c r="F288" s="20"/>
      <c r="G288" s="21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9"/>
      <c r="BB288" s="90"/>
      <c r="BC288" s="89"/>
      <c r="BD288" s="90"/>
      <c r="BE288" s="89"/>
      <c r="BF288" s="90"/>
      <c r="BG288" s="89"/>
      <c r="BH288" s="90"/>
      <c r="BI288" s="89"/>
      <c r="BJ288" s="90"/>
      <c r="BK288" s="90"/>
      <c r="BL288" s="41"/>
    </row>
    <row r="289" spans="1:64" ht="24" x14ac:dyDescent="0.55000000000000004">
      <c r="A289" s="19"/>
      <c r="B289" s="4"/>
      <c r="C289" s="4"/>
      <c r="D289" s="19"/>
      <c r="E289" s="19"/>
      <c r="F289" s="20"/>
      <c r="G289" s="21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9"/>
      <c r="BB289" s="90"/>
      <c r="BC289" s="89"/>
      <c r="BD289" s="90"/>
      <c r="BE289" s="89"/>
      <c r="BF289" s="90"/>
      <c r="BG289" s="89"/>
      <c r="BH289" s="90"/>
      <c r="BI289" s="89"/>
      <c r="BJ289" s="90"/>
      <c r="BK289" s="90"/>
      <c r="BL289" s="41"/>
    </row>
    <row r="290" spans="1:64" ht="24" x14ac:dyDescent="0.55000000000000004">
      <c r="A290" s="19"/>
      <c r="B290" s="4"/>
      <c r="C290" s="4"/>
      <c r="D290" s="19"/>
      <c r="E290" s="19"/>
      <c r="F290" s="20"/>
      <c r="G290" s="21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9"/>
      <c r="BB290" s="90"/>
      <c r="BC290" s="89"/>
      <c r="BD290" s="90"/>
      <c r="BE290" s="89"/>
      <c r="BF290" s="90"/>
      <c r="BG290" s="89"/>
      <c r="BH290" s="90"/>
      <c r="BI290" s="89"/>
      <c r="BJ290" s="90"/>
      <c r="BK290" s="90"/>
      <c r="BL290" s="41"/>
    </row>
    <row r="291" spans="1:64" ht="24" x14ac:dyDescent="0.55000000000000004">
      <c r="A291" s="19"/>
      <c r="B291" s="4"/>
      <c r="C291" s="4"/>
      <c r="D291" s="19"/>
      <c r="E291" s="19"/>
      <c r="F291" s="20"/>
      <c r="G291" s="21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9"/>
      <c r="BB291" s="90"/>
      <c r="BC291" s="89"/>
      <c r="BD291" s="90"/>
      <c r="BE291" s="89"/>
      <c r="BF291" s="90"/>
      <c r="BG291" s="89"/>
      <c r="BH291" s="90"/>
      <c r="BI291" s="89"/>
      <c r="BJ291" s="90"/>
      <c r="BK291" s="90"/>
      <c r="BL291" s="41"/>
    </row>
    <row r="292" spans="1:64" ht="24" x14ac:dyDescent="0.55000000000000004">
      <c r="A292" s="19"/>
      <c r="B292" s="4"/>
      <c r="C292" s="4"/>
      <c r="D292" s="19"/>
      <c r="E292" s="19"/>
      <c r="F292" s="20"/>
      <c r="G292" s="21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9"/>
      <c r="BB292" s="90"/>
      <c r="BC292" s="89"/>
      <c r="BD292" s="90"/>
      <c r="BE292" s="89"/>
      <c r="BF292" s="90"/>
      <c r="BG292" s="89"/>
      <c r="BH292" s="90"/>
      <c r="BI292" s="89"/>
      <c r="BJ292" s="90"/>
      <c r="BK292" s="90"/>
      <c r="BL292" s="41"/>
    </row>
    <row r="293" spans="1:64" ht="24" x14ac:dyDescent="0.55000000000000004">
      <c r="A293" s="19"/>
      <c r="B293" s="4"/>
      <c r="C293" s="4"/>
      <c r="D293" s="19"/>
      <c r="E293" s="19"/>
      <c r="F293" s="20"/>
      <c r="G293" s="21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9"/>
      <c r="BB293" s="90"/>
      <c r="BC293" s="89"/>
      <c r="BD293" s="90"/>
      <c r="BE293" s="89"/>
      <c r="BF293" s="90"/>
      <c r="BG293" s="89"/>
      <c r="BH293" s="90"/>
      <c r="BI293" s="89"/>
      <c r="BJ293" s="90"/>
      <c r="BK293" s="90"/>
      <c r="BL293" s="41"/>
    </row>
    <row r="294" spans="1:64" ht="24" x14ac:dyDescent="0.55000000000000004">
      <c r="A294" s="19"/>
      <c r="B294" s="4"/>
      <c r="C294" s="4"/>
      <c r="D294" s="19"/>
      <c r="E294" s="19"/>
      <c r="F294" s="20"/>
      <c r="G294" s="21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9"/>
      <c r="BB294" s="90"/>
      <c r="BC294" s="89"/>
      <c r="BD294" s="90"/>
      <c r="BE294" s="89"/>
      <c r="BF294" s="90"/>
      <c r="BG294" s="89"/>
      <c r="BH294" s="90"/>
      <c r="BI294" s="89"/>
      <c r="BJ294" s="90"/>
      <c r="BK294" s="90"/>
      <c r="BL294" s="41"/>
    </row>
    <row r="295" spans="1:64" ht="24" x14ac:dyDescent="0.55000000000000004">
      <c r="A295" s="19"/>
      <c r="B295" s="4"/>
      <c r="C295" s="4"/>
      <c r="D295" s="19"/>
      <c r="E295" s="19"/>
      <c r="F295" s="20"/>
      <c r="G295" s="21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9"/>
      <c r="BB295" s="90"/>
      <c r="BC295" s="89"/>
      <c r="BD295" s="90"/>
      <c r="BE295" s="89"/>
      <c r="BF295" s="90"/>
      <c r="BG295" s="89"/>
      <c r="BH295" s="90"/>
      <c r="BI295" s="89"/>
      <c r="BJ295" s="90"/>
      <c r="BK295" s="90"/>
      <c r="BL295" s="41"/>
    </row>
    <row r="296" spans="1:64" ht="24" x14ac:dyDescent="0.55000000000000004">
      <c r="A296" s="19"/>
      <c r="B296" s="4"/>
      <c r="C296" s="4"/>
      <c r="D296" s="19"/>
      <c r="E296" s="19"/>
      <c r="F296" s="20"/>
      <c r="G296" s="21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9"/>
      <c r="BB296" s="90"/>
      <c r="BC296" s="89"/>
      <c r="BD296" s="90"/>
      <c r="BE296" s="89"/>
      <c r="BF296" s="90"/>
      <c r="BG296" s="89"/>
      <c r="BH296" s="90"/>
      <c r="BI296" s="89"/>
      <c r="BJ296" s="90"/>
      <c r="BK296" s="90"/>
      <c r="BL296" s="41"/>
    </row>
    <row r="297" spans="1:64" ht="24" x14ac:dyDescent="0.55000000000000004">
      <c r="A297" s="19"/>
      <c r="B297" s="4"/>
      <c r="C297" s="4"/>
      <c r="D297" s="19"/>
      <c r="E297" s="19"/>
      <c r="F297" s="20"/>
      <c r="G297" s="21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9"/>
      <c r="BB297" s="90"/>
      <c r="BC297" s="89"/>
      <c r="BD297" s="90"/>
      <c r="BE297" s="89"/>
      <c r="BF297" s="90"/>
      <c r="BG297" s="89"/>
      <c r="BH297" s="90"/>
      <c r="BI297" s="89"/>
      <c r="BJ297" s="90"/>
      <c r="BK297" s="90"/>
      <c r="BL297" s="41"/>
    </row>
    <row r="298" spans="1:64" ht="24" x14ac:dyDescent="0.55000000000000004">
      <c r="A298" s="19"/>
      <c r="B298" s="4"/>
      <c r="C298" s="4"/>
      <c r="D298" s="19"/>
      <c r="E298" s="19"/>
      <c r="F298" s="20"/>
      <c r="G298" s="21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9"/>
      <c r="BB298" s="90"/>
      <c r="BC298" s="89"/>
      <c r="BD298" s="90"/>
      <c r="BE298" s="89"/>
      <c r="BF298" s="90"/>
      <c r="BG298" s="89"/>
      <c r="BH298" s="90"/>
      <c r="BI298" s="89"/>
      <c r="BJ298" s="90"/>
      <c r="BK298" s="90"/>
      <c r="BL298" s="41"/>
    </row>
    <row r="299" spans="1:64" ht="24" x14ac:dyDescent="0.55000000000000004">
      <c r="A299" s="19"/>
      <c r="B299" s="4"/>
      <c r="C299" s="4"/>
      <c r="D299" s="19"/>
      <c r="E299" s="19"/>
      <c r="F299" s="20"/>
      <c r="G299" s="21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9"/>
      <c r="BB299" s="90"/>
      <c r="BC299" s="89"/>
      <c r="BD299" s="90"/>
      <c r="BE299" s="89"/>
      <c r="BF299" s="90"/>
      <c r="BG299" s="89"/>
      <c r="BH299" s="90"/>
      <c r="BI299" s="89"/>
      <c r="BJ299" s="90"/>
      <c r="BK299" s="90"/>
      <c r="BL299" s="41"/>
    </row>
    <row r="300" spans="1:64" ht="24" x14ac:dyDescent="0.55000000000000004">
      <c r="A300" s="19"/>
      <c r="B300" s="4"/>
      <c r="C300" s="4"/>
      <c r="D300" s="19"/>
      <c r="E300" s="19"/>
      <c r="F300" s="20"/>
      <c r="G300" s="21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9"/>
      <c r="BB300" s="90"/>
      <c r="BC300" s="89"/>
      <c r="BD300" s="90"/>
      <c r="BE300" s="89"/>
      <c r="BF300" s="90"/>
      <c r="BG300" s="89"/>
      <c r="BH300" s="90"/>
      <c r="BI300" s="89"/>
      <c r="BJ300" s="90"/>
      <c r="BK300" s="90"/>
      <c r="BL300" s="41"/>
    </row>
    <row r="301" spans="1:64" ht="24" x14ac:dyDescent="0.55000000000000004">
      <c r="A301" s="19"/>
      <c r="B301" s="4"/>
      <c r="C301" s="4"/>
      <c r="D301" s="19"/>
      <c r="E301" s="19"/>
      <c r="F301" s="20"/>
      <c r="G301" s="21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9"/>
      <c r="BB301" s="90"/>
      <c r="BC301" s="89"/>
      <c r="BD301" s="90"/>
      <c r="BE301" s="89"/>
      <c r="BF301" s="90"/>
      <c r="BG301" s="89"/>
      <c r="BH301" s="90"/>
      <c r="BI301" s="89"/>
      <c r="BJ301" s="90"/>
      <c r="BK301" s="90"/>
      <c r="BL301" s="41"/>
    </row>
    <row r="302" spans="1:64" ht="24" x14ac:dyDescent="0.55000000000000004">
      <c r="A302" s="19"/>
      <c r="B302" s="4"/>
      <c r="C302" s="4"/>
      <c r="D302" s="19"/>
      <c r="E302" s="19"/>
      <c r="F302" s="20"/>
      <c r="G302" s="21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9"/>
      <c r="BB302" s="90"/>
      <c r="BC302" s="89"/>
      <c r="BD302" s="90"/>
      <c r="BE302" s="89"/>
      <c r="BF302" s="90"/>
      <c r="BG302" s="89"/>
      <c r="BH302" s="90"/>
      <c r="BI302" s="89"/>
      <c r="BJ302" s="90"/>
      <c r="BK302" s="90"/>
      <c r="BL302" s="41"/>
    </row>
    <row r="303" spans="1:64" ht="24" x14ac:dyDescent="0.55000000000000004">
      <c r="A303" s="19"/>
      <c r="B303" s="4"/>
      <c r="C303" s="4"/>
      <c r="D303" s="19"/>
      <c r="E303" s="19"/>
      <c r="F303" s="20"/>
      <c r="G303" s="21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9"/>
      <c r="BB303" s="90"/>
      <c r="BC303" s="89"/>
      <c r="BD303" s="90"/>
      <c r="BE303" s="89"/>
      <c r="BF303" s="90"/>
      <c r="BG303" s="89"/>
      <c r="BH303" s="90"/>
      <c r="BI303" s="89"/>
      <c r="BJ303" s="90"/>
      <c r="BK303" s="90"/>
      <c r="BL303" s="41"/>
    </row>
    <row r="304" spans="1:64" ht="24" x14ac:dyDescent="0.55000000000000004">
      <c r="A304" s="19"/>
      <c r="B304" s="4"/>
      <c r="C304" s="4"/>
      <c r="D304" s="19"/>
      <c r="E304" s="19"/>
      <c r="F304" s="20"/>
      <c r="G304" s="21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9"/>
      <c r="BB304" s="90"/>
      <c r="BC304" s="89"/>
      <c r="BD304" s="90"/>
      <c r="BE304" s="89"/>
      <c r="BF304" s="90"/>
      <c r="BG304" s="89"/>
      <c r="BH304" s="90"/>
      <c r="BI304" s="89"/>
      <c r="BJ304" s="90"/>
      <c r="BK304" s="90"/>
      <c r="BL304" s="41"/>
    </row>
    <row r="305" spans="1:64" ht="24" x14ac:dyDescent="0.55000000000000004">
      <c r="A305" s="19"/>
      <c r="B305" s="4"/>
      <c r="C305" s="4"/>
      <c r="D305" s="19"/>
      <c r="E305" s="19"/>
      <c r="F305" s="20"/>
      <c r="G305" s="21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9"/>
      <c r="BB305" s="90"/>
      <c r="BC305" s="89"/>
      <c r="BD305" s="90"/>
      <c r="BE305" s="89"/>
      <c r="BF305" s="90"/>
      <c r="BG305" s="89"/>
      <c r="BH305" s="90"/>
      <c r="BI305" s="89"/>
      <c r="BJ305" s="90"/>
      <c r="BK305" s="90"/>
      <c r="BL305" s="41"/>
    </row>
    <row r="306" spans="1:64" ht="24" x14ac:dyDescent="0.55000000000000004">
      <c r="A306" s="19"/>
      <c r="B306" s="4"/>
      <c r="C306" s="4"/>
      <c r="D306" s="19"/>
      <c r="E306" s="19"/>
      <c r="F306" s="20"/>
      <c r="G306" s="21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9"/>
      <c r="BB306" s="90"/>
      <c r="BC306" s="89"/>
      <c r="BD306" s="90"/>
      <c r="BE306" s="89"/>
      <c r="BF306" s="90"/>
      <c r="BG306" s="89"/>
      <c r="BH306" s="90"/>
      <c r="BI306" s="89"/>
      <c r="BJ306" s="90"/>
      <c r="BK306" s="90"/>
      <c r="BL306" s="41"/>
    </row>
    <row r="307" spans="1:64" ht="24" x14ac:dyDescent="0.55000000000000004">
      <c r="A307" s="19"/>
      <c r="B307" s="4"/>
      <c r="C307" s="4"/>
      <c r="D307" s="19"/>
      <c r="E307" s="19"/>
      <c r="F307" s="20"/>
      <c r="G307" s="21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9"/>
      <c r="BB307" s="90"/>
      <c r="BC307" s="89"/>
      <c r="BD307" s="90"/>
      <c r="BE307" s="89"/>
      <c r="BF307" s="90"/>
      <c r="BG307" s="89"/>
      <c r="BH307" s="90"/>
      <c r="BI307" s="89"/>
      <c r="BJ307" s="90"/>
      <c r="BK307" s="90"/>
      <c r="BL307" s="41"/>
    </row>
    <row r="308" spans="1:64" ht="24" x14ac:dyDescent="0.55000000000000004">
      <c r="A308" s="19"/>
      <c r="B308" s="4"/>
      <c r="C308" s="4"/>
      <c r="D308" s="19"/>
      <c r="E308" s="19"/>
      <c r="F308" s="20"/>
      <c r="G308" s="21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9"/>
      <c r="BB308" s="90"/>
      <c r="BC308" s="89"/>
      <c r="BD308" s="90"/>
      <c r="BE308" s="89"/>
      <c r="BF308" s="90"/>
      <c r="BG308" s="89"/>
      <c r="BH308" s="90"/>
      <c r="BI308" s="89"/>
      <c r="BJ308" s="90"/>
      <c r="BK308" s="90"/>
      <c r="BL308" s="41"/>
    </row>
    <row r="309" spans="1:64" ht="24" x14ac:dyDescent="0.55000000000000004">
      <c r="A309" s="19"/>
      <c r="B309" s="4"/>
      <c r="C309" s="4"/>
      <c r="D309" s="19"/>
      <c r="E309" s="19"/>
      <c r="F309" s="20"/>
      <c r="G309" s="21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9"/>
      <c r="BB309" s="90"/>
      <c r="BC309" s="89"/>
      <c r="BD309" s="90"/>
      <c r="BE309" s="89"/>
      <c r="BF309" s="90"/>
      <c r="BG309" s="89"/>
      <c r="BH309" s="90"/>
      <c r="BI309" s="89"/>
      <c r="BJ309" s="90"/>
      <c r="BK309" s="90"/>
      <c r="BL309" s="41"/>
    </row>
    <row r="310" spans="1:64" ht="24" x14ac:dyDescent="0.55000000000000004">
      <c r="A310" s="19"/>
      <c r="B310" s="4"/>
      <c r="C310" s="4"/>
      <c r="D310" s="19"/>
      <c r="E310" s="19"/>
      <c r="F310" s="20"/>
      <c r="G310" s="21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89"/>
      <c r="BB310" s="90"/>
      <c r="BC310" s="89"/>
      <c r="BD310" s="90"/>
      <c r="BE310" s="89"/>
      <c r="BF310" s="90"/>
      <c r="BG310" s="89"/>
      <c r="BH310" s="90"/>
      <c r="BI310" s="89"/>
      <c r="BJ310" s="90"/>
      <c r="BK310" s="90"/>
      <c r="BL310" s="41"/>
    </row>
    <row r="311" spans="1:64" ht="24" x14ac:dyDescent="0.55000000000000004">
      <c r="A311" s="19"/>
      <c r="B311" s="4"/>
      <c r="C311" s="4"/>
      <c r="D311" s="19"/>
      <c r="E311" s="19"/>
      <c r="F311" s="20"/>
      <c r="G311" s="21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88"/>
      <c r="AZ311" s="88"/>
      <c r="BA311" s="89"/>
      <c r="BB311" s="90"/>
      <c r="BC311" s="89"/>
      <c r="BD311" s="90"/>
      <c r="BE311" s="89"/>
      <c r="BF311" s="90"/>
      <c r="BG311" s="89"/>
      <c r="BH311" s="90"/>
      <c r="BI311" s="89"/>
      <c r="BJ311" s="90"/>
      <c r="BK311" s="90"/>
      <c r="BL311" s="41"/>
    </row>
    <row r="312" spans="1:64" ht="24" x14ac:dyDescent="0.55000000000000004">
      <c r="A312" s="19"/>
      <c r="B312" s="4"/>
      <c r="C312" s="4"/>
      <c r="D312" s="19"/>
      <c r="E312" s="19"/>
      <c r="F312" s="20"/>
      <c r="G312" s="21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9"/>
      <c r="BB312" s="90"/>
      <c r="BC312" s="89"/>
      <c r="BD312" s="90"/>
      <c r="BE312" s="89"/>
      <c r="BF312" s="90"/>
      <c r="BG312" s="89"/>
      <c r="BH312" s="90"/>
      <c r="BI312" s="89"/>
      <c r="BJ312" s="90"/>
      <c r="BK312" s="90"/>
      <c r="BL312" s="41"/>
    </row>
    <row r="313" spans="1:64" ht="24" x14ac:dyDescent="0.55000000000000004">
      <c r="A313" s="19"/>
      <c r="B313" s="4"/>
      <c r="C313" s="4"/>
      <c r="D313" s="19"/>
      <c r="E313" s="19"/>
      <c r="F313" s="20"/>
      <c r="G313" s="21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9"/>
      <c r="BB313" s="90"/>
      <c r="BC313" s="89"/>
      <c r="BD313" s="90"/>
      <c r="BE313" s="89"/>
      <c r="BF313" s="90"/>
      <c r="BG313" s="89"/>
      <c r="BH313" s="90"/>
      <c r="BI313" s="89"/>
      <c r="BJ313" s="90"/>
      <c r="BK313" s="90"/>
      <c r="BL313" s="41"/>
    </row>
    <row r="314" spans="1:64" ht="24" x14ac:dyDescent="0.55000000000000004">
      <c r="A314" s="19"/>
      <c r="B314" s="4"/>
      <c r="C314" s="4"/>
      <c r="D314" s="19"/>
      <c r="E314" s="19"/>
      <c r="F314" s="20"/>
      <c r="G314" s="21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9"/>
      <c r="BB314" s="90"/>
      <c r="BC314" s="89"/>
      <c r="BD314" s="90"/>
      <c r="BE314" s="89"/>
      <c r="BF314" s="90"/>
      <c r="BG314" s="89"/>
      <c r="BH314" s="90"/>
      <c r="BI314" s="89"/>
      <c r="BJ314" s="90"/>
      <c r="BK314" s="90"/>
      <c r="BL314" s="41"/>
    </row>
    <row r="315" spans="1:64" ht="24" x14ac:dyDescent="0.55000000000000004">
      <c r="A315" s="19"/>
      <c r="B315" s="4"/>
      <c r="C315" s="4"/>
      <c r="D315" s="19"/>
      <c r="E315" s="19"/>
      <c r="F315" s="20"/>
      <c r="G315" s="21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9"/>
      <c r="BB315" s="90"/>
      <c r="BC315" s="89"/>
      <c r="BD315" s="90"/>
      <c r="BE315" s="89"/>
      <c r="BF315" s="90"/>
      <c r="BG315" s="89"/>
      <c r="BH315" s="90"/>
      <c r="BI315" s="89"/>
      <c r="BJ315" s="90"/>
      <c r="BK315" s="90"/>
      <c r="BL315" s="41"/>
    </row>
    <row r="316" spans="1:64" ht="24" x14ac:dyDescent="0.55000000000000004">
      <c r="A316" s="19"/>
      <c r="B316" s="4"/>
      <c r="C316" s="4"/>
      <c r="D316" s="19"/>
      <c r="E316" s="19"/>
      <c r="F316" s="20"/>
      <c r="G316" s="21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89"/>
      <c r="BB316" s="90"/>
      <c r="BC316" s="89"/>
      <c r="BD316" s="90"/>
      <c r="BE316" s="89"/>
      <c r="BF316" s="90"/>
      <c r="BG316" s="89"/>
      <c r="BH316" s="90"/>
      <c r="BI316" s="89"/>
      <c r="BJ316" s="90"/>
      <c r="BK316" s="90"/>
      <c r="BL316" s="41"/>
    </row>
    <row r="317" spans="1:64" ht="24" x14ac:dyDescent="0.55000000000000004">
      <c r="A317" s="19"/>
      <c r="B317" s="4"/>
      <c r="C317" s="4"/>
      <c r="D317" s="19"/>
      <c r="E317" s="19"/>
      <c r="F317" s="20"/>
      <c r="G317" s="21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89"/>
      <c r="BB317" s="90"/>
      <c r="BC317" s="89"/>
      <c r="BD317" s="90"/>
      <c r="BE317" s="89"/>
      <c r="BF317" s="90"/>
      <c r="BG317" s="89"/>
      <c r="BH317" s="90"/>
      <c r="BI317" s="89"/>
      <c r="BJ317" s="90"/>
      <c r="BK317" s="90"/>
      <c r="BL317" s="41"/>
    </row>
    <row r="318" spans="1:64" ht="24" x14ac:dyDescent="0.55000000000000004">
      <c r="A318" s="19"/>
      <c r="B318" s="4"/>
      <c r="C318" s="4"/>
      <c r="D318" s="19"/>
      <c r="E318" s="19"/>
      <c r="F318" s="20"/>
      <c r="G318" s="21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9"/>
      <c r="BB318" s="90"/>
      <c r="BC318" s="89"/>
      <c r="BD318" s="90"/>
      <c r="BE318" s="89"/>
      <c r="BF318" s="90"/>
      <c r="BG318" s="89"/>
      <c r="BH318" s="90"/>
      <c r="BI318" s="89"/>
      <c r="BJ318" s="90"/>
      <c r="BK318" s="90"/>
      <c r="BL318" s="41"/>
    </row>
    <row r="319" spans="1:64" ht="24" x14ac:dyDescent="0.55000000000000004">
      <c r="A319" s="19"/>
      <c r="B319" s="4"/>
      <c r="C319" s="4"/>
      <c r="D319" s="19"/>
      <c r="E319" s="19"/>
      <c r="F319" s="20"/>
      <c r="G319" s="21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9"/>
      <c r="BB319" s="90"/>
      <c r="BC319" s="89"/>
      <c r="BD319" s="90"/>
      <c r="BE319" s="89"/>
      <c r="BF319" s="90"/>
      <c r="BG319" s="89"/>
      <c r="BH319" s="90"/>
      <c r="BI319" s="89"/>
      <c r="BJ319" s="90"/>
      <c r="BK319" s="90"/>
      <c r="BL319" s="41"/>
    </row>
    <row r="320" spans="1:64" ht="24" x14ac:dyDescent="0.55000000000000004">
      <c r="A320" s="19"/>
      <c r="B320" s="4"/>
      <c r="C320" s="4"/>
      <c r="D320" s="19"/>
      <c r="E320" s="19"/>
      <c r="F320" s="20"/>
      <c r="G320" s="21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9"/>
      <c r="BB320" s="90"/>
      <c r="BC320" s="89"/>
      <c r="BD320" s="90"/>
      <c r="BE320" s="89"/>
      <c r="BF320" s="90"/>
      <c r="BG320" s="89"/>
      <c r="BH320" s="90"/>
      <c r="BI320" s="89"/>
      <c r="BJ320" s="90"/>
      <c r="BK320" s="90"/>
      <c r="BL320" s="41"/>
    </row>
    <row r="321" spans="1:64" ht="24" x14ac:dyDescent="0.55000000000000004">
      <c r="A321" s="19"/>
      <c r="B321" s="4"/>
      <c r="C321" s="4"/>
      <c r="D321" s="19"/>
      <c r="E321" s="19"/>
      <c r="F321" s="20"/>
      <c r="G321" s="21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9"/>
      <c r="BB321" s="90"/>
      <c r="BC321" s="89"/>
      <c r="BD321" s="90"/>
      <c r="BE321" s="89"/>
      <c r="BF321" s="90"/>
      <c r="BG321" s="89"/>
      <c r="BH321" s="90"/>
      <c r="BI321" s="89"/>
      <c r="BJ321" s="90"/>
      <c r="BK321" s="90"/>
      <c r="BL321" s="41"/>
    </row>
    <row r="322" spans="1:64" ht="24" x14ac:dyDescent="0.55000000000000004">
      <c r="A322" s="19"/>
      <c r="B322" s="4"/>
      <c r="C322" s="4"/>
      <c r="D322" s="19"/>
      <c r="E322" s="19"/>
      <c r="F322" s="20"/>
      <c r="G322" s="21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9"/>
      <c r="BB322" s="90"/>
      <c r="BC322" s="89"/>
      <c r="BD322" s="90"/>
      <c r="BE322" s="89"/>
      <c r="BF322" s="90"/>
      <c r="BG322" s="89"/>
      <c r="BH322" s="90"/>
      <c r="BI322" s="89"/>
      <c r="BJ322" s="90"/>
      <c r="BK322" s="90"/>
      <c r="BL322" s="41"/>
    </row>
    <row r="323" spans="1:64" ht="24" x14ac:dyDescent="0.55000000000000004">
      <c r="A323" s="19"/>
      <c r="B323" s="4"/>
      <c r="C323" s="4"/>
      <c r="D323" s="19"/>
      <c r="E323" s="19"/>
      <c r="F323" s="20"/>
      <c r="G323" s="21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9"/>
      <c r="BB323" s="90"/>
      <c r="BC323" s="89"/>
      <c r="BD323" s="90"/>
      <c r="BE323" s="89"/>
      <c r="BF323" s="90"/>
      <c r="BG323" s="89"/>
      <c r="BH323" s="90"/>
      <c r="BI323" s="89"/>
      <c r="BJ323" s="90"/>
      <c r="BK323" s="90"/>
      <c r="BL323" s="41"/>
    </row>
    <row r="324" spans="1:64" ht="24" x14ac:dyDescent="0.55000000000000004">
      <c r="A324" s="19"/>
      <c r="B324" s="4"/>
      <c r="C324" s="4"/>
      <c r="D324" s="19"/>
      <c r="E324" s="19"/>
      <c r="F324" s="20"/>
      <c r="G324" s="21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9"/>
      <c r="BB324" s="90"/>
      <c r="BC324" s="89"/>
      <c r="BD324" s="90"/>
      <c r="BE324" s="89"/>
      <c r="BF324" s="90"/>
      <c r="BG324" s="89"/>
      <c r="BH324" s="90"/>
      <c r="BI324" s="89"/>
      <c r="BJ324" s="90"/>
      <c r="BK324" s="90"/>
      <c r="BL324" s="41"/>
    </row>
    <row r="325" spans="1:64" ht="24" x14ac:dyDescent="0.55000000000000004">
      <c r="A325" s="19"/>
      <c r="B325" s="4"/>
      <c r="C325" s="4"/>
      <c r="D325" s="19"/>
      <c r="E325" s="19"/>
      <c r="F325" s="20"/>
      <c r="G325" s="21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89"/>
      <c r="BB325" s="90"/>
      <c r="BC325" s="89"/>
      <c r="BD325" s="90"/>
      <c r="BE325" s="89"/>
      <c r="BF325" s="90"/>
      <c r="BG325" s="89"/>
      <c r="BH325" s="90"/>
      <c r="BI325" s="89"/>
      <c r="BJ325" s="90"/>
      <c r="BK325" s="90"/>
      <c r="BL325" s="41"/>
    </row>
    <row r="326" spans="1:64" ht="24" x14ac:dyDescent="0.55000000000000004">
      <c r="A326" s="19"/>
      <c r="B326" s="4"/>
      <c r="C326" s="4"/>
      <c r="D326" s="19"/>
      <c r="E326" s="19"/>
      <c r="F326" s="20"/>
      <c r="G326" s="21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9"/>
      <c r="BB326" s="90"/>
      <c r="BC326" s="89"/>
      <c r="BD326" s="90"/>
      <c r="BE326" s="89"/>
      <c r="BF326" s="90"/>
      <c r="BG326" s="89"/>
      <c r="BH326" s="90"/>
      <c r="BI326" s="89"/>
      <c r="BJ326" s="90"/>
      <c r="BK326" s="90"/>
      <c r="BL326" s="41"/>
    </row>
    <row r="327" spans="1:64" ht="24" x14ac:dyDescent="0.55000000000000004">
      <c r="A327" s="19"/>
      <c r="B327" s="4"/>
      <c r="C327" s="4"/>
      <c r="D327" s="19"/>
      <c r="E327" s="19"/>
      <c r="F327" s="20"/>
      <c r="G327" s="21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9"/>
      <c r="BB327" s="90"/>
      <c r="BC327" s="89"/>
      <c r="BD327" s="90"/>
      <c r="BE327" s="89"/>
      <c r="BF327" s="90"/>
      <c r="BG327" s="89"/>
      <c r="BH327" s="90"/>
      <c r="BI327" s="89"/>
      <c r="BJ327" s="90"/>
      <c r="BK327" s="90"/>
      <c r="BL327" s="41"/>
    </row>
    <row r="328" spans="1:64" ht="24" x14ac:dyDescent="0.55000000000000004">
      <c r="A328" s="19"/>
      <c r="B328" s="4"/>
      <c r="C328" s="4"/>
      <c r="D328" s="19"/>
      <c r="E328" s="19"/>
      <c r="F328" s="20"/>
      <c r="G328" s="21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9"/>
      <c r="BB328" s="90"/>
      <c r="BC328" s="89"/>
      <c r="BD328" s="90"/>
      <c r="BE328" s="89"/>
      <c r="BF328" s="90"/>
      <c r="BG328" s="89"/>
      <c r="BH328" s="90"/>
      <c r="BI328" s="89"/>
      <c r="BJ328" s="90"/>
      <c r="BK328" s="90"/>
      <c r="BL328" s="41"/>
    </row>
    <row r="329" spans="1:64" ht="24" x14ac:dyDescent="0.55000000000000004">
      <c r="A329" s="19"/>
      <c r="B329" s="4"/>
      <c r="C329" s="4"/>
      <c r="D329" s="19"/>
      <c r="E329" s="19"/>
      <c r="F329" s="20"/>
      <c r="G329" s="21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9"/>
      <c r="BB329" s="90"/>
      <c r="BC329" s="89"/>
      <c r="BD329" s="90"/>
      <c r="BE329" s="89"/>
      <c r="BF329" s="90"/>
      <c r="BG329" s="89"/>
      <c r="BH329" s="90"/>
      <c r="BI329" s="89"/>
      <c r="BJ329" s="90"/>
      <c r="BK329" s="90"/>
      <c r="BL329" s="41"/>
    </row>
    <row r="330" spans="1:64" ht="24" x14ac:dyDescent="0.55000000000000004">
      <c r="A330" s="19"/>
      <c r="B330" s="4"/>
      <c r="C330" s="4"/>
      <c r="D330" s="19"/>
      <c r="E330" s="19"/>
      <c r="F330" s="20"/>
      <c r="G330" s="21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9"/>
      <c r="BB330" s="90"/>
      <c r="BC330" s="89"/>
      <c r="BD330" s="90"/>
      <c r="BE330" s="89"/>
      <c r="BF330" s="90"/>
      <c r="BG330" s="89"/>
      <c r="BH330" s="90"/>
      <c r="BI330" s="89"/>
      <c r="BJ330" s="90"/>
      <c r="BK330" s="90"/>
      <c r="BL330" s="41"/>
    </row>
    <row r="331" spans="1:64" ht="24" x14ac:dyDescent="0.55000000000000004">
      <c r="A331" s="19"/>
      <c r="B331" s="4"/>
      <c r="C331" s="4"/>
      <c r="D331" s="19"/>
      <c r="E331" s="19"/>
      <c r="F331" s="20"/>
      <c r="G331" s="21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89"/>
      <c r="BB331" s="90"/>
      <c r="BC331" s="89"/>
      <c r="BD331" s="90"/>
      <c r="BE331" s="89"/>
      <c r="BF331" s="90"/>
      <c r="BG331" s="89"/>
      <c r="BH331" s="90"/>
      <c r="BI331" s="89"/>
      <c r="BJ331" s="90"/>
      <c r="BK331" s="90"/>
      <c r="BL331" s="41"/>
    </row>
    <row r="332" spans="1:64" ht="24" x14ac:dyDescent="0.55000000000000004">
      <c r="A332" s="19"/>
      <c r="B332" s="4"/>
      <c r="C332" s="4"/>
      <c r="D332" s="19"/>
      <c r="E332" s="19"/>
      <c r="F332" s="20"/>
      <c r="G332" s="21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9"/>
      <c r="BB332" s="90"/>
      <c r="BC332" s="89"/>
      <c r="BD332" s="90"/>
      <c r="BE332" s="89"/>
      <c r="BF332" s="90"/>
      <c r="BG332" s="89"/>
      <c r="BH332" s="90"/>
      <c r="BI332" s="89"/>
      <c r="BJ332" s="90"/>
      <c r="BK332" s="90"/>
      <c r="BL332" s="41"/>
    </row>
    <row r="333" spans="1:64" ht="24" x14ac:dyDescent="0.55000000000000004">
      <c r="A333" s="19"/>
      <c r="B333" s="4"/>
      <c r="C333" s="4"/>
      <c r="D333" s="19"/>
      <c r="E333" s="19"/>
      <c r="F333" s="20"/>
      <c r="G333" s="21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9"/>
      <c r="BB333" s="90"/>
      <c r="BC333" s="89"/>
      <c r="BD333" s="90"/>
      <c r="BE333" s="89"/>
      <c r="BF333" s="90"/>
      <c r="BG333" s="89"/>
      <c r="BH333" s="90"/>
      <c r="BI333" s="89"/>
      <c r="BJ333" s="90"/>
      <c r="BK333" s="90"/>
      <c r="BL333" s="41"/>
    </row>
    <row r="334" spans="1:64" ht="24" x14ac:dyDescent="0.55000000000000004">
      <c r="A334" s="19"/>
      <c r="B334" s="4"/>
      <c r="C334" s="4"/>
      <c r="D334" s="19"/>
      <c r="E334" s="19"/>
      <c r="F334" s="20"/>
      <c r="G334" s="21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9"/>
      <c r="BB334" s="90"/>
      <c r="BC334" s="89"/>
      <c r="BD334" s="90"/>
      <c r="BE334" s="89"/>
      <c r="BF334" s="90"/>
      <c r="BG334" s="89"/>
      <c r="BH334" s="90"/>
      <c r="BI334" s="89"/>
      <c r="BJ334" s="90"/>
      <c r="BK334" s="90"/>
      <c r="BL334" s="41"/>
    </row>
    <row r="335" spans="1:64" ht="24" x14ac:dyDescent="0.55000000000000004">
      <c r="A335" s="19"/>
      <c r="B335" s="4"/>
      <c r="C335" s="4"/>
      <c r="D335" s="19"/>
      <c r="E335" s="19"/>
      <c r="F335" s="20"/>
      <c r="G335" s="21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9"/>
      <c r="BB335" s="90"/>
      <c r="BC335" s="89"/>
      <c r="BD335" s="90"/>
      <c r="BE335" s="89"/>
      <c r="BF335" s="90"/>
      <c r="BG335" s="89"/>
      <c r="BH335" s="90"/>
      <c r="BI335" s="89"/>
      <c r="BJ335" s="90"/>
      <c r="BK335" s="90"/>
      <c r="BL335" s="41"/>
    </row>
    <row r="336" spans="1:64" ht="24" x14ac:dyDescent="0.55000000000000004">
      <c r="A336" s="19"/>
      <c r="B336" s="4"/>
      <c r="C336" s="4"/>
      <c r="D336" s="19"/>
      <c r="E336" s="19"/>
      <c r="F336" s="20"/>
      <c r="G336" s="21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9"/>
      <c r="BB336" s="90"/>
      <c r="BC336" s="89"/>
      <c r="BD336" s="90"/>
      <c r="BE336" s="89"/>
      <c r="BF336" s="90"/>
      <c r="BG336" s="89"/>
      <c r="BH336" s="90"/>
      <c r="BI336" s="89"/>
      <c r="BJ336" s="90"/>
      <c r="BK336" s="90"/>
      <c r="BL336" s="41"/>
    </row>
    <row r="337" spans="1:64" ht="24" x14ac:dyDescent="0.55000000000000004">
      <c r="A337" s="19"/>
      <c r="B337" s="4"/>
      <c r="C337" s="4"/>
      <c r="D337" s="19"/>
      <c r="E337" s="19"/>
      <c r="F337" s="20"/>
      <c r="G337" s="21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89"/>
      <c r="BB337" s="90"/>
      <c r="BC337" s="89"/>
      <c r="BD337" s="90"/>
      <c r="BE337" s="89"/>
      <c r="BF337" s="90"/>
      <c r="BG337" s="89"/>
      <c r="BH337" s="90"/>
      <c r="BI337" s="89"/>
      <c r="BJ337" s="90"/>
      <c r="BK337" s="90"/>
      <c r="BL337" s="41"/>
    </row>
    <row r="338" spans="1:64" ht="24" x14ac:dyDescent="0.55000000000000004">
      <c r="A338" s="19"/>
      <c r="B338" s="4"/>
      <c r="C338" s="4"/>
      <c r="D338" s="19"/>
      <c r="E338" s="19"/>
      <c r="F338" s="20"/>
      <c r="G338" s="21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89"/>
      <c r="BB338" s="90"/>
      <c r="BC338" s="89"/>
      <c r="BD338" s="90"/>
      <c r="BE338" s="89"/>
      <c r="BF338" s="90"/>
      <c r="BG338" s="89"/>
      <c r="BH338" s="90"/>
      <c r="BI338" s="89"/>
      <c r="BJ338" s="90"/>
      <c r="BK338" s="90"/>
      <c r="BL338" s="41"/>
    </row>
    <row r="339" spans="1:64" ht="24" x14ac:dyDescent="0.55000000000000004">
      <c r="A339" s="19"/>
      <c r="B339" s="4"/>
      <c r="C339" s="4"/>
      <c r="D339" s="19"/>
      <c r="E339" s="19"/>
      <c r="F339" s="20"/>
      <c r="G339" s="21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9"/>
      <c r="BB339" s="90"/>
      <c r="BC339" s="89"/>
      <c r="BD339" s="90"/>
      <c r="BE339" s="89"/>
      <c r="BF339" s="90"/>
      <c r="BG339" s="89"/>
      <c r="BH339" s="90"/>
      <c r="BI339" s="89"/>
      <c r="BJ339" s="90"/>
      <c r="BK339" s="90"/>
      <c r="BL339" s="41"/>
    </row>
    <row r="340" spans="1:64" ht="24" x14ac:dyDescent="0.55000000000000004">
      <c r="A340" s="19"/>
      <c r="B340" s="4"/>
      <c r="C340" s="4"/>
      <c r="D340" s="19"/>
      <c r="E340" s="19"/>
      <c r="F340" s="20"/>
      <c r="G340" s="21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9"/>
      <c r="BB340" s="90"/>
      <c r="BC340" s="89"/>
      <c r="BD340" s="90"/>
      <c r="BE340" s="89"/>
      <c r="BF340" s="90"/>
      <c r="BG340" s="89"/>
      <c r="BH340" s="90"/>
      <c r="BI340" s="89"/>
      <c r="BJ340" s="90"/>
      <c r="BK340" s="90"/>
      <c r="BL340" s="41"/>
    </row>
    <row r="341" spans="1:64" ht="24" x14ac:dyDescent="0.55000000000000004">
      <c r="A341" s="19"/>
      <c r="B341" s="4"/>
      <c r="C341" s="4"/>
      <c r="D341" s="19"/>
      <c r="E341" s="19"/>
      <c r="F341" s="20"/>
      <c r="G341" s="21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9"/>
      <c r="BB341" s="90"/>
      <c r="BC341" s="89"/>
      <c r="BD341" s="90"/>
      <c r="BE341" s="89"/>
      <c r="BF341" s="90"/>
      <c r="BG341" s="89"/>
      <c r="BH341" s="90"/>
      <c r="BI341" s="89"/>
      <c r="BJ341" s="90"/>
      <c r="BK341" s="90"/>
      <c r="BL341" s="41"/>
    </row>
    <row r="342" spans="1:64" ht="24" x14ac:dyDescent="0.55000000000000004">
      <c r="A342" s="19"/>
      <c r="B342" s="4"/>
      <c r="C342" s="4"/>
      <c r="D342" s="19"/>
      <c r="E342" s="19"/>
      <c r="F342" s="20"/>
      <c r="G342" s="21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9"/>
      <c r="BB342" s="90"/>
      <c r="BC342" s="89"/>
      <c r="BD342" s="90"/>
      <c r="BE342" s="89"/>
      <c r="BF342" s="90"/>
      <c r="BG342" s="89"/>
      <c r="BH342" s="90"/>
      <c r="BI342" s="89"/>
      <c r="BJ342" s="90"/>
      <c r="BK342" s="90"/>
      <c r="BL342" s="41"/>
    </row>
    <row r="343" spans="1:64" ht="24" x14ac:dyDescent="0.55000000000000004">
      <c r="A343" s="19"/>
      <c r="B343" s="4"/>
      <c r="C343" s="4"/>
      <c r="D343" s="19"/>
      <c r="E343" s="19"/>
      <c r="F343" s="20"/>
      <c r="G343" s="21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9"/>
      <c r="BB343" s="90"/>
      <c r="BC343" s="89"/>
      <c r="BD343" s="90"/>
      <c r="BE343" s="89"/>
      <c r="BF343" s="90"/>
      <c r="BG343" s="89"/>
      <c r="BH343" s="90"/>
      <c r="BI343" s="89"/>
      <c r="BJ343" s="90"/>
      <c r="BK343" s="90"/>
      <c r="BL343" s="41"/>
    </row>
    <row r="344" spans="1:64" ht="24" x14ac:dyDescent="0.55000000000000004">
      <c r="A344" s="19"/>
      <c r="B344" s="4"/>
      <c r="C344" s="4"/>
      <c r="D344" s="19"/>
      <c r="E344" s="19"/>
      <c r="F344" s="20"/>
      <c r="G344" s="21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9"/>
      <c r="BB344" s="90"/>
      <c r="BC344" s="89"/>
      <c r="BD344" s="90"/>
      <c r="BE344" s="89"/>
      <c r="BF344" s="90"/>
      <c r="BG344" s="89"/>
      <c r="BH344" s="90"/>
      <c r="BI344" s="89"/>
      <c r="BJ344" s="90"/>
      <c r="BK344" s="90"/>
      <c r="BL344" s="41"/>
    </row>
    <row r="345" spans="1:64" ht="24" x14ac:dyDescent="0.55000000000000004">
      <c r="A345" s="19"/>
      <c r="B345" s="4"/>
      <c r="C345" s="4"/>
      <c r="D345" s="19"/>
      <c r="E345" s="19"/>
      <c r="F345" s="20"/>
      <c r="G345" s="21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9"/>
      <c r="BB345" s="90"/>
      <c r="BC345" s="89"/>
      <c r="BD345" s="90"/>
      <c r="BE345" s="89"/>
      <c r="BF345" s="90"/>
      <c r="BG345" s="89"/>
      <c r="BH345" s="90"/>
      <c r="BI345" s="89"/>
      <c r="BJ345" s="90"/>
      <c r="BK345" s="90"/>
      <c r="BL345" s="41"/>
    </row>
    <row r="346" spans="1:64" ht="24" x14ac:dyDescent="0.55000000000000004">
      <c r="A346" s="19"/>
      <c r="B346" s="4"/>
      <c r="C346" s="4"/>
      <c r="D346" s="19"/>
      <c r="E346" s="19"/>
      <c r="F346" s="20"/>
      <c r="G346" s="21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9"/>
      <c r="BB346" s="90"/>
      <c r="BC346" s="89"/>
      <c r="BD346" s="90"/>
      <c r="BE346" s="89"/>
      <c r="BF346" s="90"/>
      <c r="BG346" s="89"/>
      <c r="BH346" s="90"/>
      <c r="BI346" s="89"/>
      <c r="BJ346" s="90"/>
      <c r="BK346" s="90"/>
      <c r="BL346" s="41"/>
    </row>
    <row r="347" spans="1:64" ht="24" x14ac:dyDescent="0.55000000000000004">
      <c r="A347" s="19"/>
      <c r="B347" s="4"/>
      <c r="C347" s="4"/>
      <c r="D347" s="19"/>
      <c r="E347" s="19"/>
      <c r="F347" s="20"/>
      <c r="G347" s="21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9"/>
      <c r="BB347" s="90"/>
      <c r="BC347" s="89"/>
      <c r="BD347" s="90"/>
      <c r="BE347" s="89"/>
      <c r="BF347" s="90"/>
      <c r="BG347" s="89"/>
      <c r="BH347" s="90"/>
      <c r="BI347" s="89"/>
      <c r="BJ347" s="90"/>
      <c r="BK347" s="90"/>
      <c r="BL347" s="41"/>
    </row>
    <row r="348" spans="1:64" ht="24" x14ac:dyDescent="0.55000000000000004">
      <c r="A348" s="19"/>
      <c r="B348" s="4"/>
      <c r="C348" s="4"/>
      <c r="D348" s="19"/>
      <c r="E348" s="19"/>
      <c r="F348" s="20"/>
      <c r="G348" s="21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9"/>
      <c r="BB348" s="90"/>
      <c r="BC348" s="89"/>
      <c r="BD348" s="90"/>
      <c r="BE348" s="89"/>
      <c r="BF348" s="90"/>
      <c r="BG348" s="89"/>
      <c r="BH348" s="90"/>
      <c r="BI348" s="89"/>
      <c r="BJ348" s="90"/>
      <c r="BK348" s="90"/>
      <c r="BL348" s="41"/>
    </row>
    <row r="349" spans="1:64" ht="24" x14ac:dyDescent="0.55000000000000004">
      <c r="A349" s="19"/>
      <c r="B349" s="4"/>
      <c r="C349" s="4"/>
      <c r="D349" s="19"/>
      <c r="E349" s="19"/>
      <c r="F349" s="20"/>
      <c r="G349" s="21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9"/>
      <c r="BB349" s="90"/>
      <c r="BC349" s="89"/>
      <c r="BD349" s="90"/>
      <c r="BE349" s="89"/>
      <c r="BF349" s="90"/>
      <c r="BG349" s="89"/>
      <c r="BH349" s="90"/>
      <c r="BI349" s="89"/>
      <c r="BJ349" s="90"/>
      <c r="BK349" s="90"/>
      <c r="BL349" s="41"/>
    </row>
    <row r="350" spans="1:64" ht="24" x14ac:dyDescent="0.55000000000000004">
      <c r="A350" s="19"/>
      <c r="B350" s="4"/>
      <c r="C350" s="4"/>
      <c r="D350" s="19"/>
      <c r="E350" s="19"/>
      <c r="F350" s="20"/>
      <c r="G350" s="21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9"/>
      <c r="BB350" s="90"/>
      <c r="BC350" s="89"/>
      <c r="BD350" s="90"/>
      <c r="BE350" s="89"/>
      <c r="BF350" s="90"/>
      <c r="BG350" s="89"/>
      <c r="BH350" s="90"/>
      <c r="BI350" s="89"/>
      <c r="BJ350" s="90"/>
      <c r="BK350" s="90"/>
      <c r="BL350" s="41"/>
    </row>
    <row r="351" spans="1:64" ht="24" x14ac:dyDescent="0.55000000000000004">
      <c r="A351" s="19"/>
      <c r="B351" s="4"/>
      <c r="C351" s="4"/>
      <c r="D351" s="19"/>
      <c r="E351" s="19"/>
      <c r="F351" s="20"/>
      <c r="G351" s="21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9"/>
      <c r="BB351" s="90"/>
      <c r="BC351" s="89"/>
      <c r="BD351" s="90"/>
      <c r="BE351" s="89"/>
      <c r="BF351" s="90"/>
      <c r="BG351" s="89"/>
      <c r="BH351" s="90"/>
      <c r="BI351" s="89"/>
      <c r="BJ351" s="90"/>
      <c r="BK351" s="90"/>
      <c r="BL351" s="41"/>
    </row>
    <row r="352" spans="1:64" ht="24" x14ac:dyDescent="0.55000000000000004">
      <c r="A352" s="19"/>
      <c r="B352" s="4"/>
      <c r="C352" s="4"/>
      <c r="D352" s="19"/>
      <c r="E352" s="19"/>
      <c r="F352" s="20"/>
      <c r="G352" s="21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9"/>
      <c r="BB352" s="90"/>
      <c r="BC352" s="89"/>
      <c r="BD352" s="90"/>
      <c r="BE352" s="89"/>
      <c r="BF352" s="90"/>
      <c r="BG352" s="89"/>
      <c r="BH352" s="90"/>
      <c r="BI352" s="89"/>
      <c r="BJ352" s="90"/>
      <c r="BK352" s="90"/>
      <c r="BL352" s="41"/>
    </row>
    <row r="353" spans="1:64" ht="24" x14ac:dyDescent="0.55000000000000004">
      <c r="A353" s="19"/>
      <c r="B353" s="4"/>
      <c r="C353" s="4"/>
      <c r="D353" s="19"/>
      <c r="E353" s="19"/>
      <c r="F353" s="20"/>
      <c r="G353" s="21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89"/>
      <c r="BB353" s="90"/>
      <c r="BC353" s="89"/>
      <c r="BD353" s="90"/>
      <c r="BE353" s="89"/>
      <c r="BF353" s="90"/>
      <c r="BG353" s="89"/>
      <c r="BH353" s="90"/>
      <c r="BI353" s="89"/>
      <c r="BJ353" s="90"/>
      <c r="BK353" s="90"/>
      <c r="BL353" s="41"/>
    </row>
    <row r="354" spans="1:64" ht="24" x14ac:dyDescent="0.55000000000000004">
      <c r="A354" s="19"/>
      <c r="B354" s="4"/>
      <c r="C354" s="4"/>
      <c r="D354" s="19"/>
      <c r="E354" s="19"/>
      <c r="F354" s="20"/>
      <c r="G354" s="21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9"/>
      <c r="BB354" s="90"/>
      <c r="BC354" s="89"/>
      <c r="BD354" s="90"/>
      <c r="BE354" s="89"/>
      <c r="BF354" s="90"/>
      <c r="BG354" s="89"/>
      <c r="BH354" s="90"/>
      <c r="BI354" s="89"/>
      <c r="BJ354" s="90"/>
      <c r="BK354" s="90"/>
      <c r="BL354" s="41"/>
    </row>
    <row r="355" spans="1:64" ht="24" x14ac:dyDescent="0.55000000000000004">
      <c r="A355" s="19"/>
      <c r="B355" s="4"/>
      <c r="C355" s="4"/>
      <c r="D355" s="19"/>
      <c r="E355" s="19"/>
      <c r="F355" s="20"/>
      <c r="G355" s="21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9"/>
      <c r="BB355" s="90"/>
      <c r="BC355" s="89"/>
      <c r="BD355" s="90"/>
      <c r="BE355" s="89"/>
      <c r="BF355" s="90"/>
      <c r="BG355" s="89"/>
      <c r="BH355" s="90"/>
      <c r="BI355" s="89"/>
      <c r="BJ355" s="90"/>
      <c r="BK355" s="90"/>
      <c r="BL355" s="41"/>
    </row>
    <row r="356" spans="1:64" ht="24" x14ac:dyDescent="0.55000000000000004">
      <c r="A356" s="19"/>
      <c r="B356" s="4"/>
      <c r="C356" s="4"/>
      <c r="D356" s="19"/>
      <c r="E356" s="19"/>
      <c r="F356" s="20"/>
      <c r="G356" s="21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9"/>
      <c r="BB356" s="90"/>
      <c r="BC356" s="89"/>
      <c r="BD356" s="90"/>
      <c r="BE356" s="89"/>
      <c r="BF356" s="90"/>
      <c r="BG356" s="89"/>
      <c r="BH356" s="90"/>
      <c r="BI356" s="89"/>
      <c r="BJ356" s="90"/>
      <c r="BK356" s="90"/>
      <c r="BL356" s="41"/>
    </row>
    <row r="357" spans="1:64" ht="24" x14ac:dyDescent="0.55000000000000004">
      <c r="A357" s="19"/>
      <c r="B357" s="4"/>
      <c r="C357" s="4"/>
      <c r="D357" s="19"/>
      <c r="E357" s="19"/>
      <c r="F357" s="20"/>
      <c r="G357" s="21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9"/>
      <c r="BB357" s="90"/>
      <c r="BC357" s="89"/>
      <c r="BD357" s="90"/>
      <c r="BE357" s="89"/>
      <c r="BF357" s="90"/>
      <c r="BG357" s="89"/>
      <c r="BH357" s="90"/>
      <c r="BI357" s="89"/>
      <c r="BJ357" s="90"/>
      <c r="BK357" s="90"/>
      <c r="BL357" s="41"/>
    </row>
    <row r="358" spans="1:64" ht="24" x14ac:dyDescent="0.55000000000000004">
      <c r="A358" s="19"/>
      <c r="B358" s="4"/>
      <c r="C358" s="4"/>
      <c r="D358" s="19"/>
      <c r="E358" s="19"/>
      <c r="F358" s="20"/>
      <c r="G358" s="21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9"/>
      <c r="BB358" s="90"/>
      <c r="BC358" s="89"/>
      <c r="BD358" s="90"/>
      <c r="BE358" s="89"/>
      <c r="BF358" s="90"/>
      <c r="BG358" s="89"/>
      <c r="BH358" s="90"/>
      <c r="BI358" s="89"/>
      <c r="BJ358" s="90"/>
      <c r="BK358" s="90"/>
      <c r="BL358" s="41"/>
    </row>
    <row r="359" spans="1:64" ht="24" x14ac:dyDescent="0.55000000000000004">
      <c r="A359" s="19"/>
      <c r="B359" s="4"/>
      <c r="C359" s="4"/>
      <c r="D359" s="19"/>
      <c r="E359" s="19"/>
      <c r="F359" s="20"/>
      <c r="G359" s="21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9"/>
      <c r="BB359" s="90"/>
      <c r="BC359" s="89"/>
      <c r="BD359" s="90"/>
      <c r="BE359" s="89"/>
      <c r="BF359" s="90"/>
      <c r="BG359" s="89"/>
      <c r="BH359" s="90"/>
      <c r="BI359" s="89"/>
      <c r="BJ359" s="90"/>
      <c r="BK359" s="90"/>
      <c r="BL359" s="41"/>
    </row>
    <row r="360" spans="1:64" ht="24" x14ac:dyDescent="0.55000000000000004">
      <c r="A360" s="19"/>
      <c r="B360" s="4"/>
      <c r="C360" s="4"/>
      <c r="D360" s="19"/>
      <c r="E360" s="19"/>
      <c r="F360" s="20"/>
      <c r="G360" s="21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89"/>
      <c r="BB360" s="90"/>
      <c r="BC360" s="89"/>
      <c r="BD360" s="90"/>
      <c r="BE360" s="89"/>
      <c r="BF360" s="90"/>
      <c r="BG360" s="89"/>
      <c r="BH360" s="90"/>
      <c r="BI360" s="89"/>
      <c r="BJ360" s="90"/>
      <c r="BK360" s="90"/>
      <c r="BL360" s="41"/>
    </row>
    <row r="361" spans="1:64" ht="24" x14ac:dyDescent="0.55000000000000004">
      <c r="A361" s="19"/>
      <c r="B361" s="4"/>
      <c r="C361" s="4"/>
      <c r="D361" s="19"/>
      <c r="E361" s="19"/>
      <c r="F361" s="20"/>
      <c r="G361" s="21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9"/>
      <c r="BB361" s="90"/>
      <c r="BC361" s="89"/>
      <c r="BD361" s="90"/>
      <c r="BE361" s="89"/>
      <c r="BF361" s="90"/>
      <c r="BG361" s="89"/>
      <c r="BH361" s="90"/>
      <c r="BI361" s="89"/>
      <c r="BJ361" s="90"/>
      <c r="BK361" s="90"/>
      <c r="BL361" s="41"/>
    </row>
    <row r="362" spans="1:64" ht="24" x14ac:dyDescent="0.55000000000000004">
      <c r="A362" s="19"/>
      <c r="B362" s="4"/>
      <c r="C362" s="4"/>
      <c r="D362" s="19"/>
      <c r="E362" s="19"/>
      <c r="F362" s="20"/>
      <c r="G362" s="21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9"/>
      <c r="BB362" s="90"/>
      <c r="BC362" s="89"/>
      <c r="BD362" s="90"/>
      <c r="BE362" s="89"/>
      <c r="BF362" s="90"/>
      <c r="BG362" s="89"/>
      <c r="BH362" s="90"/>
      <c r="BI362" s="89"/>
      <c r="BJ362" s="90"/>
      <c r="BK362" s="90"/>
      <c r="BL362" s="41"/>
    </row>
    <row r="363" spans="1:64" ht="24" x14ac:dyDescent="0.55000000000000004">
      <c r="A363" s="19"/>
      <c r="B363" s="4"/>
      <c r="C363" s="4"/>
      <c r="D363" s="19"/>
      <c r="E363" s="19"/>
      <c r="F363" s="20"/>
      <c r="G363" s="21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9"/>
      <c r="BB363" s="90"/>
      <c r="BC363" s="89"/>
      <c r="BD363" s="90"/>
      <c r="BE363" s="89"/>
      <c r="BF363" s="90"/>
      <c r="BG363" s="89"/>
      <c r="BH363" s="90"/>
      <c r="BI363" s="89"/>
      <c r="BJ363" s="90"/>
      <c r="BK363" s="90"/>
      <c r="BL363" s="41"/>
    </row>
    <row r="364" spans="1:64" ht="24" x14ac:dyDescent="0.55000000000000004">
      <c r="A364" s="19"/>
      <c r="B364" s="4"/>
      <c r="C364" s="4"/>
      <c r="D364" s="19"/>
      <c r="E364" s="19"/>
      <c r="F364" s="20"/>
      <c r="G364" s="21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9"/>
      <c r="BB364" s="90"/>
      <c r="BC364" s="89"/>
      <c r="BD364" s="90"/>
      <c r="BE364" s="89"/>
      <c r="BF364" s="90"/>
      <c r="BG364" s="89"/>
      <c r="BH364" s="90"/>
      <c r="BI364" s="89"/>
      <c r="BJ364" s="90"/>
      <c r="BK364" s="90"/>
      <c r="BL364" s="41"/>
    </row>
    <row r="365" spans="1:64" ht="24" x14ac:dyDescent="0.55000000000000004">
      <c r="A365" s="19"/>
      <c r="B365" s="4"/>
      <c r="C365" s="4"/>
      <c r="D365" s="19"/>
      <c r="E365" s="19"/>
      <c r="F365" s="20"/>
      <c r="G365" s="21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89"/>
      <c r="BB365" s="90"/>
      <c r="BC365" s="89"/>
      <c r="BD365" s="90"/>
      <c r="BE365" s="89"/>
      <c r="BF365" s="90"/>
      <c r="BG365" s="89"/>
      <c r="BH365" s="90"/>
      <c r="BI365" s="89"/>
      <c r="BJ365" s="90"/>
      <c r="BK365" s="90"/>
      <c r="BL365" s="41"/>
    </row>
    <row r="366" spans="1:64" ht="24" x14ac:dyDescent="0.55000000000000004">
      <c r="A366" s="19"/>
      <c r="B366" s="4"/>
      <c r="C366" s="4"/>
      <c r="D366" s="19"/>
      <c r="E366" s="19"/>
      <c r="F366" s="20"/>
      <c r="G366" s="21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9"/>
      <c r="BB366" s="90"/>
      <c r="BC366" s="89"/>
      <c r="BD366" s="90"/>
      <c r="BE366" s="89"/>
      <c r="BF366" s="90"/>
      <c r="BG366" s="89"/>
      <c r="BH366" s="90"/>
      <c r="BI366" s="89"/>
      <c r="BJ366" s="90"/>
      <c r="BK366" s="90"/>
      <c r="BL366" s="41"/>
    </row>
    <row r="367" spans="1:64" ht="24" x14ac:dyDescent="0.55000000000000004">
      <c r="A367" s="19"/>
      <c r="B367" s="4"/>
      <c r="C367" s="4"/>
      <c r="D367" s="19"/>
      <c r="E367" s="19"/>
      <c r="F367" s="20"/>
      <c r="G367" s="21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9"/>
      <c r="BB367" s="90"/>
      <c r="BC367" s="89"/>
      <c r="BD367" s="90"/>
      <c r="BE367" s="89"/>
      <c r="BF367" s="90"/>
      <c r="BG367" s="89"/>
      <c r="BH367" s="90"/>
      <c r="BI367" s="89"/>
      <c r="BJ367" s="90"/>
      <c r="BK367" s="90"/>
      <c r="BL367" s="41"/>
    </row>
    <row r="368" spans="1:64" ht="24" x14ac:dyDescent="0.55000000000000004">
      <c r="A368" s="19"/>
      <c r="B368" s="4"/>
      <c r="C368" s="4"/>
      <c r="D368" s="19"/>
      <c r="E368" s="19"/>
      <c r="F368" s="20"/>
      <c r="G368" s="21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9"/>
      <c r="BB368" s="90"/>
      <c r="BC368" s="89"/>
      <c r="BD368" s="90"/>
      <c r="BE368" s="89"/>
      <c r="BF368" s="90"/>
      <c r="BG368" s="89"/>
      <c r="BH368" s="90"/>
      <c r="BI368" s="89"/>
      <c r="BJ368" s="90"/>
      <c r="BK368" s="90"/>
      <c r="BL368" s="41"/>
    </row>
    <row r="369" spans="1:64" ht="24" x14ac:dyDescent="0.55000000000000004">
      <c r="A369" s="19"/>
      <c r="B369" s="4"/>
      <c r="C369" s="4"/>
      <c r="D369" s="19"/>
      <c r="E369" s="19"/>
      <c r="F369" s="20"/>
      <c r="G369" s="21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9"/>
      <c r="BB369" s="90"/>
      <c r="BC369" s="89"/>
      <c r="BD369" s="90"/>
      <c r="BE369" s="89"/>
      <c r="BF369" s="90"/>
      <c r="BG369" s="89"/>
      <c r="BH369" s="90"/>
      <c r="BI369" s="89"/>
      <c r="BJ369" s="90"/>
      <c r="BK369" s="90"/>
      <c r="BL369" s="41"/>
    </row>
    <row r="370" spans="1:64" ht="24" x14ac:dyDescent="0.55000000000000004">
      <c r="A370" s="19"/>
      <c r="B370" s="4"/>
      <c r="C370" s="4"/>
      <c r="D370" s="19"/>
      <c r="E370" s="19"/>
      <c r="F370" s="20"/>
      <c r="G370" s="21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9"/>
      <c r="BB370" s="90"/>
      <c r="BC370" s="89"/>
      <c r="BD370" s="90"/>
      <c r="BE370" s="89"/>
      <c r="BF370" s="90"/>
      <c r="BG370" s="89"/>
      <c r="BH370" s="90"/>
      <c r="BI370" s="89"/>
      <c r="BJ370" s="90"/>
      <c r="BK370" s="90"/>
      <c r="BL370" s="41"/>
    </row>
    <row r="371" spans="1:64" ht="24" x14ac:dyDescent="0.55000000000000004">
      <c r="A371" s="19"/>
      <c r="B371" s="4"/>
      <c r="C371" s="4"/>
      <c r="D371" s="19"/>
      <c r="E371" s="19"/>
      <c r="F371" s="20"/>
      <c r="G371" s="21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89"/>
      <c r="BB371" s="90"/>
      <c r="BC371" s="89"/>
      <c r="BD371" s="90"/>
      <c r="BE371" s="89"/>
      <c r="BF371" s="90"/>
      <c r="BG371" s="89"/>
      <c r="BH371" s="90"/>
      <c r="BI371" s="89"/>
      <c r="BJ371" s="90"/>
      <c r="BK371" s="90"/>
      <c r="BL371" s="41"/>
    </row>
    <row r="372" spans="1:64" ht="24" x14ac:dyDescent="0.55000000000000004">
      <c r="A372" s="19"/>
      <c r="B372" s="4"/>
      <c r="C372" s="4"/>
      <c r="D372" s="19"/>
      <c r="E372" s="19"/>
      <c r="F372" s="20"/>
      <c r="G372" s="21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89"/>
      <c r="BB372" s="90"/>
      <c r="BC372" s="89"/>
      <c r="BD372" s="90"/>
      <c r="BE372" s="89"/>
      <c r="BF372" s="90"/>
      <c r="BG372" s="89"/>
      <c r="BH372" s="90"/>
      <c r="BI372" s="89"/>
      <c r="BJ372" s="90"/>
      <c r="BK372" s="90"/>
      <c r="BL372" s="41"/>
    </row>
    <row r="373" spans="1:64" ht="24" x14ac:dyDescent="0.55000000000000004">
      <c r="A373" s="19"/>
      <c r="B373" s="4"/>
      <c r="C373" s="4"/>
      <c r="D373" s="19"/>
      <c r="E373" s="19"/>
      <c r="F373" s="20"/>
      <c r="G373" s="21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9"/>
      <c r="BB373" s="90"/>
      <c r="BC373" s="89"/>
      <c r="BD373" s="90"/>
      <c r="BE373" s="89"/>
      <c r="BF373" s="90"/>
      <c r="BG373" s="89"/>
      <c r="BH373" s="90"/>
      <c r="BI373" s="89"/>
      <c r="BJ373" s="90"/>
      <c r="BK373" s="90"/>
      <c r="BL373" s="41"/>
    </row>
    <row r="374" spans="1:64" ht="24" x14ac:dyDescent="0.55000000000000004">
      <c r="A374" s="19"/>
      <c r="B374" s="4"/>
      <c r="C374" s="4"/>
      <c r="D374" s="19"/>
      <c r="E374" s="19"/>
      <c r="F374" s="20"/>
      <c r="G374" s="21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9"/>
      <c r="BB374" s="90"/>
      <c r="BC374" s="89"/>
      <c r="BD374" s="90"/>
      <c r="BE374" s="89"/>
      <c r="BF374" s="90"/>
      <c r="BG374" s="89"/>
      <c r="BH374" s="90"/>
      <c r="BI374" s="89"/>
      <c r="BJ374" s="90"/>
      <c r="BK374" s="90"/>
      <c r="BL374" s="41"/>
    </row>
    <row r="375" spans="1:64" ht="24" x14ac:dyDescent="0.55000000000000004">
      <c r="A375" s="19"/>
      <c r="B375" s="4"/>
      <c r="C375" s="4"/>
      <c r="D375" s="19"/>
      <c r="E375" s="19"/>
      <c r="F375" s="20"/>
      <c r="G375" s="21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9"/>
      <c r="BB375" s="90"/>
      <c r="BC375" s="89"/>
      <c r="BD375" s="90"/>
      <c r="BE375" s="89"/>
      <c r="BF375" s="90"/>
      <c r="BG375" s="89"/>
      <c r="BH375" s="90"/>
      <c r="BI375" s="89"/>
      <c r="BJ375" s="90"/>
      <c r="BK375" s="90"/>
      <c r="BL375" s="41"/>
    </row>
    <row r="376" spans="1:64" ht="24" x14ac:dyDescent="0.55000000000000004">
      <c r="A376" s="19"/>
      <c r="B376" s="4"/>
      <c r="C376" s="4"/>
      <c r="D376" s="19"/>
      <c r="E376" s="19"/>
      <c r="F376" s="20"/>
      <c r="G376" s="21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9"/>
      <c r="BB376" s="90"/>
      <c r="BC376" s="89"/>
      <c r="BD376" s="90"/>
      <c r="BE376" s="89"/>
      <c r="BF376" s="90"/>
      <c r="BG376" s="89"/>
      <c r="BH376" s="90"/>
      <c r="BI376" s="89"/>
      <c r="BJ376" s="90"/>
      <c r="BK376" s="90"/>
      <c r="BL376" s="41"/>
    </row>
    <row r="377" spans="1:64" ht="24" x14ac:dyDescent="0.55000000000000004">
      <c r="A377" s="19"/>
      <c r="B377" s="4"/>
      <c r="C377" s="4"/>
      <c r="D377" s="19"/>
      <c r="E377" s="19"/>
      <c r="F377" s="20"/>
      <c r="G377" s="21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9"/>
      <c r="BB377" s="90"/>
      <c r="BC377" s="89"/>
      <c r="BD377" s="90"/>
      <c r="BE377" s="89"/>
      <c r="BF377" s="90"/>
      <c r="BG377" s="89"/>
      <c r="BH377" s="90"/>
      <c r="BI377" s="89"/>
      <c r="BJ377" s="90"/>
      <c r="BK377" s="90"/>
      <c r="BL377" s="41"/>
    </row>
    <row r="378" spans="1:64" ht="24" x14ac:dyDescent="0.55000000000000004">
      <c r="A378" s="19"/>
      <c r="B378" s="4"/>
      <c r="C378" s="4"/>
      <c r="D378" s="19"/>
      <c r="E378" s="19"/>
      <c r="F378" s="20"/>
      <c r="G378" s="21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9"/>
      <c r="BB378" s="90"/>
      <c r="BC378" s="89"/>
      <c r="BD378" s="90"/>
      <c r="BE378" s="89"/>
      <c r="BF378" s="90"/>
      <c r="BG378" s="89"/>
      <c r="BH378" s="90"/>
      <c r="BI378" s="89"/>
      <c r="BJ378" s="90"/>
      <c r="BK378" s="90"/>
      <c r="BL378" s="41"/>
    </row>
    <row r="379" spans="1:64" ht="24" x14ac:dyDescent="0.55000000000000004">
      <c r="A379" s="19"/>
      <c r="B379" s="4"/>
      <c r="C379" s="4"/>
      <c r="D379" s="19"/>
      <c r="E379" s="19"/>
      <c r="F379" s="20"/>
      <c r="G379" s="21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89"/>
      <c r="BB379" s="90"/>
      <c r="BC379" s="89"/>
      <c r="BD379" s="90"/>
      <c r="BE379" s="89"/>
      <c r="BF379" s="90"/>
      <c r="BG379" s="89"/>
      <c r="BH379" s="90"/>
      <c r="BI379" s="89"/>
      <c r="BJ379" s="90"/>
      <c r="BK379" s="90"/>
      <c r="BL379" s="41"/>
    </row>
    <row r="380" spans="1:64" ht="24" x14ac:dyDescent="0.55000000000000004">
      <c r="A380" s="19"/>
      <c r="B380" s="4"/>
      <c r="C380" s="4"/>
      <c r="D380" s="19"/>
      <c r="E380" s="19"/>
      <c r="F380" s="20"/>
      <c r="G380" s="21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89"/>
      <c r="BB380" s="90"/>
      <c r="BC380" s="89"/>
      <c r="BD380" s="90"/>
      <c r="BE380" s="89"/>
      <c r="BF380" s="90"/>
      <c r="BG380" s="89"/>
      <c r="BH380" s="90"/>
      <c r="BI380" s="89"/>
      <c r="BJ380" s="90"/>
      <c r="BK380" s="90"/>
      <c r="BL380" s="41"/>
    </row>
    <row r="381" spans="1:64" ht="24" x14ac:dyDescent="0.55000000000000004">
      <c r="A381" s="19"/>
      <c r="B381" s="4"/>
      <c r="C381" s="4"/>
      <c r="D381" s="19"/>
      <c r="E381" s="19"/>
      <c r="F381" s="20"/>
      <c r="G381" s="21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9"/>
      <c r="BB381" s="90"/>
      <c r="BC381" s="89"/>
      <c r="BD381" s="90"/>
      <c r="BE381" s="89"/>
      <c r="BF381" s="90"/>
      <c r="BG381" s="89"/>
      <c r="BH381" s="90"/>
      <c r="BI381" s="89"/>
      <c r="BJ381" s="90"/>
      <c r="BK381" s="90"/>
      <c r="BL381" s="41"/>
    </row>
    <row r="382" spans="1:64" ht="24" x14ac:dyDescent="0.55000000000000004">
      <c r="A382" s="19"/>
      <c r="B382" s="4"/>
      <c r="C382" s="4"/>
      <c r="D382" s="19"/>
      <c r="E382" s="19"/>
      <c r="F382" s="20"/>
      <c r="G382" s="21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9"/>
      <c r="BB382" s="90"/>
      <c r="BC382" s="89"/>
      <c r="BD382" s="90"/>
      <c r="BE382" s="89"/>
      <c r="BF382" s="90"/>
      <c r="BG382" s="89"/>
      <c r="BH382" s="90"/>
      <c r="BI382" s="89"/>
      <c r="BJ382" s="90"/>
      <c r="BK382" s="90"/>
      <c r="BL382" s="41"/>
    </row>
    <row r="383" spans="1:64" ht="24" x14ac:dyDescent="0.55000000000000004">
      <c r="A383" s="19"/>
      <c r="B383" s="4"/>
      <c r="C383" s="4"/>
      <c r="D383" s="19"/>
      <c r="E383" s="19"/>
      <c r="F383" s="20"/>
      <c r="G383" s="21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9"/>
      <c r="BB383" s="90"/>
      <c r="BC383" s="89"/>
      <c r="BD383" s="90"/>
      <c r="BE383" s="89"/>
      <c r="BF383" s="90"/>
      <c r="BG383" s="89"/>
      <c r="BH383" s="90"/>
      <c r="BI383" s="89"/>
      <c r="BJ383" s="90"/>
      <c r="BK383" s="90"/>
      <c r="BL383" s="41"/>
    </row>
    <row r="384" spans="1:64" ht="24" x14ac:dyDescent="0.55000000000000004">
      <c r="A384" s="19"/>
      <c r="B384" s="4"/>
      <c r="C384" s="4"/>
      <c r="D384" s="19"/>
      <c r="E384" s="19"/>
      <c r="F384" s="20"/>
      <c r="G384" s="21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9"/>
      <c r="BB384" s="90"/>
      <c r="BC384" s="89"/>
      <c r="BD384" s="90"/>
      <c r="BE384" s="89"/>
      <c r="BF384" s="90"/>
      <c r="BG384" s="89"/>
      <c r="BH384" s="90"/>
      <c r="BI384" s="89"/>
      <c r="BJ384" s="90"/>
      <c r="BK384" s="90"/>
      <c r="BL384" s="41"/>
    </row>
    <row r="385" spans="1:64" ht="24" x14ac:dyDescent="0.55000000000000004">
      <c r="A385" s="19"/>
      <c r="B385" s="4"/>
      <c r="C385" s="4"/>
      <c r="D385" s="19"/>
      <c r="E385" s="19"/>
      <c r="F385" s="20"/>
      <c r="G385" s="21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89"/>
      <c r="BB385" s="90"/>
      <c r="BC385" s="89"/>
      <c r="BD385" s="90"/>
      <c r="BE385" s="89"/>
      <c r="BF385" s="90"/>
      <c r="BG385" s="89"/>
      <c r="BH385" s="90"/>
      <c r="BI385" s="89"/>
      <c r="BJ385" s="90"/>
      <c r="BK385" s="90"/>
      <c r="BL385" s="41"/>
    </row>
    <row r="386" spans="1:64" ht="24" x14ac:dyDescent="0.55000000000000004">
      <c r="A386" s="19"/>
      <c r="B386" s="4"/>
      <c r="C386" s="4"/>
      <c r="D386" s="19"/>
      <c r="E386" s="19"/>
      <c r="F386" s="20"/>
      <c r="G386" s="22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89"/>
      <c r="BB386" s="90"/>
      <c r="BC386" s="89"/>
      <c r="BD386" s="90"/>
      <c r="BE386" s="89"/>
      <c r="BF386" s="90"/>
      <c r="BG386" s="89"/>
      <c r="BH386" s="90"/>
      <c r="BI386" s="89"/>
      <c r="BJ386" s="90"/>
      <c r="BK386" s="90"/>
      <c r="BL386" s="41"/>
    </row>
    <row r="387" spans="1:64" ht="24" x14ac:dyDescent="0.55000000000000004">
      <c r="A387" s="19"/>
      <c r="B387" s="4"/>
      <c r="C387" s="4"/>
      <c r="D387" s="19"/>
      <c r="E387" s="19"/>
      <c r="F387" s="20"/>
      <c r="G387" s="22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89"/>
      <c r="BB387" s="90"/>
      <c r="BC387" s="89"/>
      <c r="BD387" s="90"/>
      <c r="BE387" s="89"/>
      <c r="BF387" s="90"/>
      <c r="BG387" s="89"/>
      <c r="BH387" s="90"/>
      <c r="BI387" s="89"/>
      <c r="BJ387" s="90"/>
      <c r="BK387" s="90"/>
      <c r="BL387" s="41"/>
    </row>
    <row r="388" spans="1:64" ht="24" x14ac:dyDescent="0.55000000000000004">
      <c r="A388" s="19"/>
      <c r="B388" s="4"/>
      <c r="C388" s="4"/>
      <c r="D388" s="19"/>
      <c r="E388" s="19"/>
      <c r="F388" s="20"/>
      <c r="G388" s="22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9"/>
      <c r="BB388" s="90"/>
      <c r="BC388" s="89"/>
      <c r="BD388" s="90"/>
      <c r="BE388" s="89"/>
      <c r="BF388" s="90"/>
      <c r="BG388" s="89"/>
      <c r="BH388" s="90"/>
      <c r="BI388" s="89"/>
      <c r="BJ388" s="90"/>
      <c r="BK388" s="90"/>
      <c r="BL388" s="41"/>
    </row>
    <row r="389" spans="1:64" ht="24" x14ac:dyDescent="0.55000000000000004">
      <c r="A389" s="19"/>
      <c r="B389" s="4"/>
      <c r="C389" s="4"/>
      <c r="D389" s="19"/>
      <c r="E389" s="19"/>
      <c r="F389" s="20"/>
      <c r="G389" s="22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9"/>
      <c r="BB389" s="90"/>
      <c r="BC389" s="89"/>
      <c r="BD389" s="90"/>
      <c r="BE389" s="89"/>
      <c r="BF389" s="90"/>
      <c r="BG389" s="89"/>
      <c r="BH389" s="90"/>
      <c r="BI389" s="89"/>
      <c r="BJ389" s="90"/>
      <c r="BK389" s="90"/>
      <c r="BL389" s="41"/>
    </row>
    <row r="390" spans="1:64" ht="24" x14ac:dyDescent="0.55000000000000004">
      <c r="A390" s="19"/>
      <c r="B390" s="4"/>
      <c r="C390" s="4"/>
      <c r="D390" s="19"/>
      <c r="E390" s="19"/>
      <c r="F390" s="20"/>
      <c r="G390" s="22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9"/>
      <c r="BB390" s="90"/>
      <c r="BC390" s="89"/>
      <c r="BD390" s="90"/>
      <c r="BE390" s="89"/>
      <c r="BF390" s="90"/>
      <c r="BG390" s="89"/>
      <c r="BH390" s="90"/>
      <c r="BI390" s="89"/>
      <c r="BJ390" s="90"/>
      <c r="BK390" s="90"/>
      <c r="BL390" s="41"/>
    </row>
    <row r="391" spans="1:64" ht="24" x14ac:dyDescent="0.55000000000000004">
      <c r="A391" s="19"/>
      <c r="B391" s="4"/>
      <c r="C391" s="4"/>
      <c r="D391" s="19"/>
      <c r="E391" s="19"/>
      <c r="F391" s="20"/>
      <c r="G391" s="22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9"/>
      <c r="BB391" s="90"/>
      <c r="BC391" s="89"/>
      <c r="BD391" s="90"/>
      <c r="BE391" s="89"/>
      <c r="BF391" s="90"/>
      <c r="BG391" s="89"/>
      <c r="BH391" s="90"/>
      <c r="BI391" s="89"/>
      <c r="BJ391" s="90"/>
      <c r="BK391" s="90"/>
      <c r="BL391" s="41"/>
    </row>
    <row r="392" spans="1:64" ht="24" x14ac:dyDescent="0.55000000000000004">
      <c r="A392" s="19"/>
      <c r="B392" s="4"/>
      <c r="C392" s="4"/>
      <c r="D392" s="19"/>
      <c r="E392" s="19"/>
      <c r="F392" s="20"/>
      <c r="G392" s="22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89"/>
      <c r="BB392" s="90"/>
      <c r="BC392" s="89"/>
      <c r="BD392" s="90"/>
      <c r="BE392" s="89"/>
      <c r="BF392" s="90"/>
      <c r="BG392" s="89"/>
      <c r="BH392" s="90"/>
      <c r="BI392" s="89"/>
      <c r="BJ392" s="90"/>
      <c r="BK392" s="90"/>
      <c r="BL392" s="41"/>
    </row>
    <row r="393" spans="1:64" ht="24" x14ac:dyDescent="0.55000000000000004">
      <c r="A393" s="19"/>
      <c r="B393" s="4"/>
      <c r="C393" s="4"/>
      <c r="D393" s="19"/>
      <c r="E393" s="19"/>
      <c r="F393" s="20"/>
      <c r="G393" s="22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89"/>
      <c r="BB393" s="90"/>
      <c r="BC393" s="89"/>
      <c r="BD393" s="90"/>
      <c r="BE393" s="89"/>
      <c r="BF393" s="90"/>
      <c r="BG393" s="89"/>
      <c r="BH393" s="90"/>
      <c r="BI393" s="89"/>
      <c r="BJ393" s="90"/>
      <c r="BK393" s="90"/>
      <c r="BL393" s="41"/>
    </row>
    <row r="394" spans="1:64" ht="24" x14ac:dyDescent="0.55000000000000004">
      <c r="A394" s="19"/>
      <c r="B394" s="4"/>
      <c r="C394" s="4"/>
      <c r="D394" s="19"/>
      <c r="E394" s="19"/>
      <c r="F394" s="20"/>
      <c r="G394" s="22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89"/>
      <c r="BB394" s="90"/>
      <c r="BC394" s="89"/>
      <c r="BD394" s="90"/>
      <c r="BE394" s="89"/>
      <c r="BF394" s="90"/>
      <c r="BG394" s="89"/>
      <c r="BH394" s="90"/>
      <c r="BI394" s="89"/>
      <c r="BJ394" s="90"/>
      <c r="BK394" s="90"/>
      <c r="BL394" s="41"/>
    </row>
    <row r="395" spans="1:64" ht="24" x14ac:dyDescent="0.55000000000000004">
      <c r="A395" s="19"/>
      <c r="B395" s="4"/>
      <c r="C395" s="4"/>
      <c r="D395" s="19"/>
      <c r="E395" s="19"/>
      <c r="F395" s="20"/>
      <c r="G395" s="22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89"/>
      <c r="BB395" s="90"/>
      <c r="BC395" s="89"/>
      <c r="BD395" s="90"/>
      <c r="BE395" s="89"/>
      <c r="BF395" s="90"/>
      <c r="BG395" s="89"/>
      <c r="BH395" s="90"/>
      <c r="BI395" s="89"/>
      <c r="BJ395" s="90"/>
      <c r="BK395" s="90"/>
      <c r="BL395" s="41"/>
    </row>
    <row r="396" spans="1:64" ht="24" x14ac:dyDescent="0.55000000000000004">
      <c r="A396" s="19"/>
      <c r="B396" s="4"/>
      <c r="C396" s="4"/>
      <c r="D396" s="19"/>
      <c r="E396" s="19"/>
      <c r="F396" s="20"/>
      <c r="G396" s="22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89"/>
      <c r="BB396" s="90"/>
      <c r="BC396" s="89"/>
      <c r="BD396" s="90"/>
      <c r="BE396" s="89"/>
      <c r="BF396" s="90"/>
      <c r="BG396" s="89"/>
      <c r="BH396" s="90"/>
      <c r="BI396" s="89"/>
      <c r="BJ396" s="90"/>
      <c r="BK396" s="90"/>
      <c r="BL396" s="41"/>
    </row>
    <row r="397" spans="1:64" ht="24" x14ac:dyDescent="0.55000000000000004">
      <c r="A397" s="19"/>
      <c r="B397" s="4"/>
      <c r="C397" s="4"/>
      <c r="D397" s="19"/>
      <c r="E397" s="19"/>
      <c r="F397" s="20"/>
      <c r="G397" s="22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89"/>
      <c r="BB397" s="90"/>
      <c r="BC397" s="89"/>
      <c r="BD397" s="90"/>
      <c r="BE397" s="89"/>
      <c r="BF397" s="90"/>
      <c r="BG397" s="89"/>
      <c r="BH397" s="90"/>
      <c r="BI397" s="89"/>
      <c r="BJ397" s="90"/>
      <c r="BK397" s="90"/>
      <c r="BL397" s="41"/>
    </row>
    <row r="398" spans="1:64" ht="24" x14ac:dyDescent="0.55000000000000004">
      <c r="A398" s="19"/>
      <c r="B398" s="4"/>
      <c r="C398" s="4"/>
      <c r="D398" s="19"/>
      <c r="E398" s="19"/>
      <c r="F398" s="20"/>
      <c r="G398" s="22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89"/>
      <c r="BB398" s="90"/>
      <c r="BC398" s="89"/>
      <c r="BD398" s="90"/>
      <c r="BE398" s="89"/>
      <c r="BF398" s="90"/>
      <c r="BG398" s="89"/>
      <c r="BH398" s="90"/>
      <c r="BI398" s="89"/>
      <c r="BJ398" s="90"/>
      <c r="BK398" s="90"/>
      <c r="BL398" s="41"/>
    </row>
    <row r="399" spans="1:64" ht="24" x14ac:dyDescent="0.55000000000000004">
      <c r="A399" s="19"/>
      <c r="B399" s="4"/>
      <c r="C399" s="4"/>
      <c r="D399" s="19"/>
      <c r="E399" s="19"/>
      <c r="F399" s="20"/>
      <c r="G399" s="22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89"/>
      <c r="BB399" s="90"/>
      <c r="BC399" s="89"/>
      <c r="BD399" s="90"/>
      <c r="BE399" s="89"/>
      <c r="BF399" s="90"/>
      <c r="BG399" s="89"/>
      <c r="BH399" s="90"/>
      <c r="BI399" s="89"/>
      <c r="BJ399" s="90"/>
      <c r="BK399" s="90"/>
      <c r="BL399" s="41"/>
    </row>
    <row r="400" spans="1:64" ht="24" x14ac:dyDescent="0.55000000000000004">
      <c r="A400" s="19"/>
      <c r="B400" s="4"/>
      <c r="C400" s="4"/>
      <c r="D400" s="19"/>
      <c r="E400" s="19"/>
      <c r="F400" s="20"/>
      <c r="G400" s="22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89"/>
      <c r="BB400" s="90"/>
      <c r="BC400" s="89"/>
      <c r="BD400" s="90"/>
      <c r="BE400" s="89"/>
      <c r="BF400" s="90"/>
      <c r="BG400" s="89"/>
      <c r="BH400" s="90"/>
      <c r="BI400" s="89"/>
      <c r="BJ400" s="90"/>
      <c r="BK400" s="90"/>
      <c r="BL400" s="41"/>
    </row>
    <row r="401" spans="1:64" ht="24" x14ac:dyDescent="0.55000000000000004">
      <c r="A401" s="19"/>
      <c r="B401" s="4"/>
      <c r="C401" s="4"/>
      <c r="D401" s="19"/>
      <c r="E401" s="19"/>
      <c r="F401" s="20"/>
      <c r="G401" s="22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89"/>
      <c r="BB401" s="90"/>
      <c r="BC401" s="89"/>
      <c r="BD401" s="90"/>
      <c r="BE401" s="89"/>
      <c r="BF401" s="90"/>
      <c r="BG401" s="89"/>
      <c r="BH401" s="90"/>
      <c r="BI401" s="89"/>
      <c r="BJ401" s="90"/>
      <c r="BK401" s="90"/>
      <c r="BL401" s="41"/>
    </row>
    <row r="402" spans="1:64" ht="24" x14ac:dyDescent="0.55000000000000004">
      <c r="A402" s="19"/>
      <c r="B402" s="4"/>
      <c r="C402" s="4"/>
      <c r="D402" s="19"/>
      <c r="E402" s="19"/>
      <c r="F402" s="20"/>
      <c r="G402" s="22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89"/>
      <c r="BB402" s="90"/>
      <c r="BC402" s="89"/>
      <c r="BD402" s="90"/>
      <c r="BE402" s="89"/>
      <c r="BF402" s="90"/>
      <c r="BG402" s="89"/>
      <c r="BH402" s="90"/>
      <c r="BI402" s="89"/>
      <c r="BJ402" s="90"/>
      <c r="BK402" s="90"/>
      <c r="BL402" s="41"/>
    </row>
    <row r="403" spans="1:64" ht="24" x14ac:dyDescent="0.55000000000000004">
      <c r="A403" s="19"/>
      <c r="B403" s="4"/>
      <c r="C403" s="4"/>
      <c r="D403" s="19"/>
      <c r="E403" s="19"/>
      <c r="F403" s="20"/>
      <c r="G403" s="22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89"/>
      <c r="BB403" s="90"/>
      <c r="BC403" s="89"/>
      <c r="BD403" s="90"/>
      <c r="BE403" s="89"/>
      <c r="BF403" s="90"/>
      <c r="BG403" s="89"/>
      <c r="BH403" s="90"/>
      <c r="BI403" s="89"/>
      <c r="BJ403" s="90"/>
      <c r="BK403" s="90"/>
      <c r="BL403" s="41"/>
    </row>
    <row r="404" spans="1:64" ht="24" x14ac:dyDescent="0.55000000000000004">
      <c r="A404" s="19"/>
      <c r="B404" s="4"/>
      <c r="C404" s="4"/>
      <c r="D404" s="19"/>
      <c r="E404" s="19"/>
      <c r="F404" s="20"/>
      <c r="G404" s="22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9"/>
      <c r="BB404" s="90"/>
      <c r="BC404" s="89"/>
      <c r="BD404" s="90"/>
      <c r="BE404" s="89"/>
      <c r="BF404" s="90"/>
      <c r="BG404" s="89"/>
      <c r="BH404" s="90"/>
      <c r="BI404" s="89"/>
      <c r="BJ404" s="90"/>
      <c r="BK404" s="90"/>
      <c r="BL404" s="41"/>
    </row>
    <row r="405" spans="1:64" ht="24" x14ac:dyDescent="0.55000000000000004">
      <c r="A405" s="19"/>
      <c r="B405" s="4"/>
      <c r="C405" s="4"/>
      <c r="D405" s="19"/>
      <c r="E405" s="19"/>
      <c r="F405" s="20"/>
      <c r="G405" s="22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9"/>
      <c r="BB405" s="90"/>
      <c r="BC405" s="89"/>
      <c r="BD405" s="90"/>
      <c r="BE405" s="89"/>
      <c r="BF405" s="90"/>
      <c r="BG405" s="89"/>
      <c r="BH405" s="90"/>
      <c r="BI405" s="89"/>
      <c r="BJ405" s="90"/>
      <c r="BK405" s="90"/>
      <c r="BL405" s="41"/>
    </row>
    <row r="406" spans="1:64" ht="24" x14ac:dyDescent="0.55000000000000004">
      <c r="A406" s="19"/>
      <c r="B406" s="4"/>
      <c r="C406" s="4"/>
      <c r="D406" s="19"/>
      <c r="E406" s="19"/>
      <c r="F406" s="20"/>
      <c r="G406" s="22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89"/>
      <c r="BB406" s="90"/>
      <c r="BC406" s="89"/>
      <c r="BD406" s="90"/>
      <c r="BE406" s="89"/>
      <c r="BF406" s="90"/>
      <c r="BG406" s="89"/>
      <c r="BH406" s="90"/>
      <c r="BI406" s="89"/>
      <c r="BJ406" s="90"/>
      <c r="BK406" s="90"/>
      <c r="BL406" s="41"/>
    </row>
    <row r="407" spans="1:64" ht="24" x14ac:dyDescent="0.55000000000000004">
      <c r="A407" s="19"/>
      <c r="B407" s="4"/>
      <c r="C407" s="4"/>
      <c r="D407" s="19"/>
      <c r="E407" s="19"/>
      <c r="F407" s="20"/>
      <c r="G407" s="22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89"/>
      <c r="BB407" s="90"/>
      <c r="BC407" s="89"/>
      <c r="BD407" s="90"/>
      <c r="BE407" s="89"/>
      <c r="BF407" s="90"/>
      <c r="BG407" s="89"/>
      <c r="BH407" s="90"/>
      <c r="BI407" s="89"/>
      <c r="BJ407" s="90"/>
      <c r="BK407" s="90"/>
      <c r="BL407" s="41"/>
    </row>
    <row r="408" spans="1:64" ht="24" x14ac:dyDescent="0.55000000000000004">
      <c r="A408" s="19"/>
      <c r="B408" s="4"/>
      <c r="C408" s="4"/>
      <c r="D408" s="19"/>
      <c r="E408" s="19"/>
      <c r="F408" s="20"/>
      <c r="G408" s="22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89"/>
      <c r="BB408" s="90"/>
      <c r="BC408" s="89"/>
      <c r="BD408" s="90"/>
      <c r="BE408" s="89"/>
      <c r="BF408" s="90"/>
      <c r="BG408" s="89"/>
      <c r="BH408" s="90"/>
      <c r="BI408" s="89"/>
      <c r="BJ408" s="90"/>
      <c r="BK408" s="90"/>
      <c r="BL408" s="41"/>
    </row>
    <row r="409" spans="1:64" ht="24" x14ac:dyDescent="0.55000000000000004">
      <c r="A409" s="19"/>
      <c r="B409" s="4"/>
      <c r="C409" s="4"/>
      <c r="D409" s="19"/>
      <c r="E409" s="19"/>
      <c r="F409" s="20"/>
      <c r="G409" s="22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89"/>
      <c r="BB409" s="90"/>
      <c r="BC409" s="89"/>
      <c r="BD409" s="90"/>
      <c r="BE409" s="89"/>
      <c r="BF409" s="90"/>
      <c r="BG409" s="89"/>
      <c r="BH409" s="90"/>
      <c r="BI409" s="89"/>
      <c r="BJ409" s="90"/>
      <c r="BK409" s="90"/>
      <c r="BL409" s="41"/>
    </row>
    <row r="410" spans="1:64" ht="24" x14ac:dyDescent="0.55000000000000004">
      <c r="A410" s="19"/>
      <c r="B410" s="4"/>
      <c r="C410" s="4"/>
      <c r="D410" s="19"/>
      <c r="E410" s="19"/>
      <c r="F410" s="20"/>
      <c r="G410" s="22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89"/>
      <c r="BB410" s="90"/>
      <c r="BC410" s="89"/>
      <c r="BD410" s="90"/>
      <c r="BE410" s="89"/>
      <c r="BF410" s="90"/>
      <c r="BG410" s="89"/>
      <c r="BH410" s="90"/>
      <c r="BI410" s="89"/>
      <c r="BJ410" s="90"/>
      <c r="BK410" s="90"/>
      <c r="BL410" s="41"/>
    </row>
    <row r="411" spans="1:64" ht="24" x14ac:dyDescent="0.55000000000000004">
      <c r="A411" s="19"/>
      <c r="B411" s="4"/>
      <c r="C411" s="4"/>
      <c r="D411" s="19"/>
      <c r="E411" s="19"/>
      <c r="F411" s="20"/>
      <c r="G411" s="22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89"/>
      <c r="BB411" s="90"/>
      <c r="BC411" s="89"/>
      <c r="BD411" s="90"/>
      <c r="BE411" s="89"/>
      <c r="BF411" s="90"/>
      <c r="BG411" s="89"/>
      <c r="BH411" s="90"/>
      <c r="BI411" s="89"/>
      <c r="BJ411" s="90"/>
      <c r="BK411" s="90"/>
      <c r="BL411" s="41"/>
    </row>
    <row r="412" spans="1:64" ht="24" x14ac:dyDescent="0.55000000000000004">
      <c r="A412" s="19"/>
      <c r="B412" s="4"/>
      <c r="C412" s="4"/>
      <c r="D412" s="19"/>
      <c r="E412" s="19"/>
      <c r="F412" s="20"/>
      <c r="G412" s="22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89"/>
      <c r="BB412" s="90"/>
      <c r="BC412" s="89"/>
      <c r="BD412" s="90"/>
      <c r="BE412" s="89"/>
      <c r="BF412" s="90"/>
      <c r="BG412" s="89"/>
      <c r="BH412" s="90"/>
      <c r="BI412" s="89"/>
      <c r="BJ412" s="90"/>
      <c r="BK412" s="90"/>
      <c r="BL412" s="41"/>
    </row>
    <row r="413" spans="1:64" ht="24" x14ac:dyDescent="0.55000000000000004">
      <c r="A413" s="19"/>
      <c r="B413" s="4"/>
      <c r="C413" s="4"/>
      <c r="D413" s="19"/>
      <c r="E413" s="19"/>
      <c r="F413" s="20"/>
      <c r="G413" s="22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89"/>
      <c r="BB413" s="90"/>
      <c r="BC413" s="89"/>
      <c r="BD413" s="90"/>
      <c r="BE413" s="89"/>
      <c r="BF413" s="90"/>
      <c r="BG413" s="89"/>
      <c r="BH413" s="90"/>
      <c r="BI413" s="89"/>
      <c r="BJ413" s="90"/>
      <c r="BK413" s="90"/>
      <c r="BL413" s="41"/>
    </row>
    <row r="414" spans="1:64" ht="24" x14ac:dyDescent="0.55000000000000004">
      <c r="A414" s="19"/>
      <c r="B414" s="4"/>
      <c r="C414" s="4"/>
      <c r="D414" s="19"/>
      <c r="E414" s="19"/>
      <c r="F414" s="20"/>
      <c r="G414" s="22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89"/>
      <c r="BB414" s="90"/>
      <c r="BC414" s="89"/>
      <c r="BD414" s="90"/>
      <c r="BE414" s="89"/>
      <c r="BF414" s="90"/>
      <c r="BG414" s="89"/>
      <c r="BH414" s="90"/>
      <c r="BI414" s="89"/>
      <c r="BJ414" s="90"/>
      <c r="BK414" s="90"/>
      <c r="BL414" s="41"/>
    </row>
    <row r="415" spans="1:64" ht="24" x14ac:dyDescent="0.55000000000000004">
      <c r="A415" s="19"/>
      <c r="B415" s="4"/>
      <c r="C415" s="4"/>
      <c r="D415" s="19"/>
      <c r="E415" s="19"/>
      <c r="F415" s="20"/>
      <c r="G415" s="22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  <c r="BA415" s="89"/>
      <c r="BB415" s="90"/>
      <c r="BC415" s="89"/>
      <c r="BD415" s="90"/>
      <c r="BE415" s="89"/>
      <c r="BF415" s="90"/>
      <c r="BG415" s="89"/>
      <c r="BH415" s="90"/>
      <c r="BI415" s="89"/>
      <c r="BJ415" s="90"/>
      <c r="BK415" s="90"/>
      <c r="BL415" s="41"/>
    </row>
    <row r="416" spans="1:64" ht="24" x14ac:dyDescent="0.55000000000000004">
      <c r="A416" s="19"/>
      <c r="B416" s="4"/>
      <c r="C416" s="4"/>
      <c r="D416" s="19"/>
      <c r="E416" s="19"/>
      <c r="F416" s="20"/>
      <c r="G416" s="22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  <c r="BA416" s="89"/>
      <c r="BB416" s="90"/>
      <c r="BC416" s="89"/>
      <c r="BD416" s="90"/>
      <c r="BE416" s="89"/>
      <c r="BF416" s="90"/>
      <c r="BG416" s="89"/>
      <c r="BH416" s="90"/>
      <c r="BI416" s="89"/>
      <c r="BJ416" s="90"/>
      <c r="BK416" s="90"/>
      <c r="BL416" s="41"/>
    </row>
    <row r="417" spans="1:64" ht="24" x14ac:dyDescent="0.55000000000000004">
      <c r="A417" s="19"/>
      <c r="B417" s="4"/>
      <c r="C417" s="4"/>
      <c r="D417" s="19"/>
      <c r="E417" s="19"/>
      <c r="F417" s="20"/>
      <c r="G417" s="22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  <c r="BA417" s="89"/>
      <c r="BB417" s="90"/>
      <c r="BC417" s="89"/>
      <c r="BD417" s="90"/>
      <c r="BE417" s="89"/>
      <c r="BF417" s="90"/>
      <c r="BG417" s="89"/>
      <c r="BH417" s="90"/>
      <c r="BI417" s="89"/>
      <c r="BJ417" s="90"/>
      <c r="BK417" s="90"/>
      <c r="BL417" s="41"/>
    </row>
    <row r="418" spans="1:64" ht="24" x14ac:dyDescent="0.55000000000000004">
      <c r="A418" s="19"/>
      <c r="B418" s="4"/>
      <c r="C418" s="4"/>
      <c r="D418" s="19"/>
      <c r="E418" s="19"/>
      <c r="F418" s="20"/>
      <c r="G418" s="22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  <c r="BA418" s="89"/>
      <c r="BB418" s="90"/>
      <c r="BC418" s="89"/>
      <c r="BD418" s="90"/>
      <c r="BE418" s="89"/>
      <c r="BF418" s="90"/>
      <c r="BG418" s="89"/>
      <c r="BH418" s="90"/>
      <c r="BI418" s="89"/>
      <c r="BJ418" s="90"/>
      <c r="BK418" s="90"/>
      <c r="BL418" s="41"/>
    </row>
    <row r="419" spans="1:64" ht="24" x14ac:dyDescent="0.55000000000000004">
      <c r="A419" s="19"/>
      <c r="B419" s="4"/>
      <c r="C419" s="4"/>
      <c r="D419" s="19"/>
      <c r="E419" s="19"/>
      <c r="F419" s="20"/>
      <c r="G419" s="22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88"/>
      <c r="AZ419" s="88"/>
      <c r="BA419" s="89"/>
      <c r="BB419" s="90"/>
      <c r="BC419" s="89"/>
      <c r="BD419" s="90"/>
      <c r="BE419" s="89"/>
      <c r="BF419" s="90"/>
      <c r="BG419" s="89"/>
      <c r="BH419" s="90"/>
      <c r="BI419" s="89"/>
      <c r="BJ419" s="90"/>
      <c r="BK419" s="90"/>
      <c r="BL419" s="41"/>
    </row>
    <row r="420" spans="1:64" ht="24" x14ac:dyDescent="0.55000000000000004">
      <c r="A420" s="19"/>
      <c r="B420" s="4"/>
      <c r="C420" s="4"/>
      <c r="D420" s="19"/>
      <c r="E420" s="19"/>
      <c r="F420" s="20"/>
      <c r="G420" s="22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9"/>
      <c r="BB420" s="90"/>
      <c r="BC420" s="89"/>
      <c r="BD420" s="90"/>
      <c r="BE420" s="89"/>
      <c r="BF420" s="90"/>
      <c r="BG420" s="89"/>
      <c r="BH420" s="90"/>
      <c r="BI420" s="89"/>
      <c r="BJ420" s="90"/>
      <c r="BK420" s="90"/>
      <c r="BL420" s="41"/>
    </row>
    <row r="421" spans="1:64" ht="24" x14ac:dyDescent="0.55000000000000004">
      <c r="A421" s="19"/>
      <c r="B421" s="4"/>
      <c r="C421" s="4"/>
      <c r="D421" s="19"/>
      <c r="E421" s="19"/>
      <c r="F421" s="20"/>
      <c r="G421" s="22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9"/>
      <c r="BB421" s="90"/>
      <c r="BC421" s="89"/>
      <c r="BD421" s="90"/>
      <c r="BE421" s="89"/>
      <c r="BF421" s="90"/>
      <c r="BG421" s="89"/>
      <c r="BH421" s="90"/>
      <c r="BI421" s="89"/>
      <c r="BJ421" s="90"/>
      <c r="BK421" s="90"/>
      <c r="BL421" s="41"/>
    </row>
    <row r="422" spans="1:64" ht="24" x14ac:dyDescent="0.55000000000000004">
      <c r="A422" s="19"/>
      <c r="B422" s="4"/>
      <c r="C422" s="4"/>
      <c r="D422" s="19"/>
      <c r="E422" s="19"/>
      <c r="F422" s="20"/>
      <c r="G422" s="22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  <c r="BA422" s="89"/>
      <c r="BB422" s="90"/>
      <c r="BC422" s="89"/>
      <c r="BD422" s="90"/>
      <c r="BE422" s="89"/>
      <c r="BF422" s="90"/>
      <c r="BG422" s="89"/>
      <c r="BH422" s="90"/>
      <c r="BI422" s="89"/>
      <c r="BJ422" s="90"/>
      <c r="BK422" s="90"/>
      <c r="BL422" s="41"/>
    </row>
    <row r="423" spans="1:64" ht="24" x14ac:dyDescent="0.55000000000000004">
      <c r="A423" s="19"/>
      <c r="B423" s="4"/>
      <c r="C423" s="4"/>
      <c r="D423" s="19"/>
      <c r="E423" s="19"/>
      <c r="F423" s="23"/>
      <c r="G423" s="22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  <c r="BA423" s="89"/>
      <c r="BB423" s="90"/>
      <c r="BC423" s="89"/>
      <c r="BD423" s="90"/>
      <c r="BE423" s="89"/>
      <c r="BF423" s="90"/>
      <c r="BG423" s="89"/>
      <c r="BH423" s="90"/>
      <c r="BI423" s="89"/>
      <c r="BJ423" s="90"/>
      <c r="BK423" s="90"/>
      <c r="BL423" s="41"/>
    </row>
    <row r="424" spans="1:64" ht="24" x14ac:dyDescent="0.55000000000000004">
      <c r="A424" s="19"/>
      <c r="B424" s="4"/>
      <c r="C424" s="4"/>
      <c r="D424" s="19"/>
      <c r="E424" s="19"/>
      <c r="F424" s="20"/>
      <c r="G424" s="21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  <c r="BA424" s="89"/>
      <c r="BB424" s="90"/>
      <c r="BC424" s="89"/>
      <c r="BD424" s="90"/>
      <c r="BE424" s="89"/>
      <c r="BF424" s="90"/>
      <c r="BG424" s="89"/>
      <c r="BH424" s="90"/>
      <c r="BI424" s="89"/>
      <c r="BJ424" s="90"/>
      <c r="BK424" s="90"/>
      <c r="BL424" s="41"/>
    </row>
    <row r="425" spans="1:64" ht="24" x14ac:dyDescent="0.55000000000000004">
      <c r="A425" s="19"/>
      <c r="B425" s="4"/>
      <c r="C425" s="4"/>
      <c r="D425" s="19"/>
      <c r="E425" s="19"/>
      <c r="F425" s="20"/>
      <c r="G425" s="21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  <c r="BA425" s="89"/>
      <c r="BB425" s="90"/>
      <c r="BC425" s="89"/>
      <c r="BD425" s="90"/>
      <c r="BE425" s="89"/>
      <c r="BF425" s="90"/>
      <c r="BG425" s="89"/>
      <c r="BH425" s="90"/>
      <c r="BI425" s="89"/>
      <c r="BJ425" s="90"/>
      <c r="BK425" s="90"/>
      <c r="BL425" s="41"/>
    </row>
    <row r="426" spans="1:64" ht="24" x14ac:dyDescent="0.55000000000000004">
      <c r="A426" s="19"/>
      <c r="B426" s="4"/>
      <c r="C426" s="4"/>
      <c r="D426" s="19"/>
      <c r="E426" s="19"/>
      <c r="F426" s="20"/>
      <c r="G426" s="21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  <c r="BA426" s="89"/>
      <c r="BB426" s="90"/>
      <c r="BC426" s="89"/>
      <c r="BD426" s="90"/>
      <c r="BE426" s="89"/>
      <c r="BF426" s="90"/>
      <c r="BG426" s="89"/>
      <c r="BH426" s="90"/>
      <c r="BI426" s="89"/>
      <c r="BJ426" s="90"/>
      <c r="BK426" s="90"/>
      <c r="BL426" s="41"/>
    </row>
    <row r="427" spans="1:64" ht="24" x14ac:dyDescent="0.55000000000000004">
      <c r="A427" s="19"/>
      <c r="B427" s="4"/>
      <c r="C427" s="4"/>
      <c r="D427" s="19"/>
      <c r="E427" s="19"/>
      <c r="F427" s="20"/>
      <c r="G427" s="21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  <c r="BA427" s="89"/>
      <c r="BB427" s="90"/>
      <c r="BC427" s="89"/>
      <c r="BD427" s="90"/>
      <c r="BE427" s="89"/>
      <c r="BF427" s="90"/>
      <c r="BG427" s="89"/>
      <c r="BH427" s="90"/>
      <c r="BI427" s="89"/>
      <c r="BJ427" s="90"/>
      <c r="BK427" s="90"/>
      <c r="BL427" s="41"/>
    </row>
    <row r="428" spans="1:64" ht="24" x14ac:dyDescent="0.55000000000000004">
      <c r="A428" s="19"/>
      <c r="B428" s="4"/>
      <c r="C428" s="4"/>
      <c r="D428" s="19"/>
      <c r="E428" s="19"/>
      <c r="F428" s="20"/>
      <c r="G428" s="21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89"/>
      <c r="BB428" s="90"/>
      <c r="BC428" s="89"/>
      <c r="BD428" s="90"/>
      <c r="BE428" s="89"/>
      <c r="BF428" s="90"/>
      <c r="BG428" s="89"/>
      <c r="BH428" s="90"/>
      <c r="BI428" s="89"/>
      <c r="BJ428" s="90"/>
      <c r="BK428" s="90"/>
      <c r="BL428" s="41"/>
    </row>
    <row r="429" spans="1:64" ht="24" x14ac:dyDescent="0.55000000000000004">
      <c r="A429" s="19"/>
      <c r="B429" s="4"/>
      <c r="C429" s="4"/>
      <c r="D429" s="19"/>
      <c r="E429" s="19"/>
      <c r="F429" s="20"/>
      <c r="G429" s="21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9"/>
      <c r="BB429" s="90"/>
      <c r="BC429" s="89"/>
      <c r="BD429" s="90"/>
      <c r="BE429" s="89"/>
      <c r="BF429" s="90"/>
      <c r="BG429" s="89"/>
      <c r="BH429" s="90"/>
      <c r="BI429" s="89"/>
      <c r="BJ429" s="90"/>
      <c r="BK429" s="90"/>
      <c r="BL429" s="41"/>
    </row>
    <row r="430" spans="1:64" ht="24" x14ac:dyDescent="0.55000000000000004">
      <c r="A430" s="19"/>
      <c r="B430" s="4"/>
      <c r="C430" s="4"/>
      <c r="D430" s="19"/>
      <c r="E430" s="19"/>
      <c r="F430" s="20"/>
      <c r="G430" s="21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  <c r="BA430" s="89"/>
      <c r="BB430" s="90"/>
      <c r="BC430" s="89"/>
      <c r="BD430" s="90"/>
      <c r="BE430" s="89"/>
      <c r="BF430" s="90"/>
      <c r="BG430" s="89"/>
      <c r="BH430" s="90"/>
      <c r="BI430" s="89"/>
      <c r="BJ430" s="90"/>
      <c r="BK430" s="90"/>
      <c r="BL430" s="41"/>
    </row>
    <row r="431" spans="1:64" ht="24" x14ac:dyDescent="0.55000000000000004">
      <c r="A431" s="19"/>
      <c r="B431" s="4"/>
      <c r="C431" s="4"/>
      <c r="D431" s="19"/>
      <c r="E431" s="19"/>
      <c r="F431" s="20"/>
      <c r="G431" s="21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9"/>
      <c r="BB431" s="90"/>
      <c r="BC431" s="89"/>
      <c r="BD431" s="90"/>
      <c r="BE431" s="89"/>
      <c r="BF431" s="90"/>
      <c r="BG431" s="89"/>
      <c r="BH431" s="90"/>
      <c r="BI431" s="89"/>
      <c r="BJ431" s="90"/>
      <c r="BK431" s="90"/>
      <c r="BL431" s="41"/>
    </row>
    <row r="432" spans="1:64" ht="24" x14ac:dyDescent="0.55000000000000004">
      <c r="A432" s="19"/>
      <c r="B432" s="4"/>
      <c r="C432" s="4"/>
      <c r="D432" s="19"/>
      <c r="E432" s="19"/>
      <c r="F432" s="20"/>
      <c r="G432" s="21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  <c r="BA432" s="89"/>
      <c r="BB432" s="90"/>
      <c r="BC432" s="89"/>
      <c r="BD432" s="90"/>
      <c r="BE432" s="89"/>
      <c r="BF432" s="90"/>
      <c r="BG432" s="89"/>
      <c r="BH432" s="90"/>
      <c r="BI432" s="89"/>
      <c r="BJ432" s="90"/>
      <c r="BK432" s="90"/>
      <c r="BL432" s="41"/>
    </row>
    <row r="433" spans="1:64" ht="24" x14ac:dyDescent="0.55000000000000004">
      <c r="A433" s="19"/>
      <c r="B433" s="4"/>
      <c r="C433" s="4"/>
      <c r="D433" s="19"/>
      <c r="E433" s="19"/>
      <c r="F433" s="20"/>
      <c r="G433" s="21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9"/>
      <c r="BB433" s="90"/>
      <c r="BC433" s="89"/>
      <c r="BD433" s="90"/>
      <c r="BE433" s="89"/>
      <c r="BF433" s="90"/>
      <c r="BG433" s="89"/>
      <c r="BH433" s="90"/>
      <c r="BI433" s="89"/>
      <c r="BJ433" s="90"/>
      <c r="BK433" s="90"/>
      <c r="BL433" s="41"/>
    </row>
    <row r="434" spans="1:64" ht="24" x14ac:dyDescent="0.55000000000000004">
      <c r="A434" s="19"/>
      <c r="B434" s="4"/>
      <c r="C434" s="4"/>
      <c r="D434" s="19"/>
      <c r="E434" s="19"/>
      <c r="F434" s="20"/>
      <c r="G434" s="21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9"/>
      <c r="BB434" s="90"/>
      <c r="BC434" s="89"/>
      <c r="BD434" s="90"/>
      <c r="BE434" s="89"/>
      <c r="BF434" s="90"/>
      <c r="BG434" s="89"/>
      <c r="BH434" s="90"/>
      <c r="BI434" s="89"/>
      <c r="BJ434" s="90"/>
      <c r="BK434" s="90"/>
      <c r="BL434" s="41"/>
    </row>
    <row r="435" spans="1:64" ht="24" x14ac:dyDescent="0.55000000000000004">
      <c r="A435" s="19"/>
      <c r="B435" s="4"/>
      <c r="C435" s="4"/>
      <c r="D435" s="19"/>
      <c r="E435" s="19"/>
      <c r="F435" s="20"/>
      <c r="G435" s="21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9"/>
      <c r="BB435" s="90"/>
      <c r="BC435" s="89"/>
      <c r="BD435" s="90"/>
      <c r="BE435" s="89"/>
      <c r="BF435" s="90"/>
      <c r="BG435" s="89"/>
      <c r="BH435" s="90"/>
      <c r="BI435" s="89"/>
      <c r="BJ435" s="90"/>
      <c r="BK435" s="90"/>
      <c r="BL435" s="41"/>
    </row>
    <row r="436" spans="1:64" ht="24" x14ac:dyDescent="0.55000000000000004">
      <c r="A436" s="19"/>
      <c r="B436" s="4"/>
      <c r="C436" s="4"/>
      <c r="D436" s="19"/>
      <c r="E436" s="19"/>
      <c r="F436" s="20"/>
      <c r="G436" s="21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9"/>
      <c r="BB436" s="90"/>
      <c r="BC436" s="89"/>
      <c r="BD436" s="90"/>
      <c r="BE436" s="89"/>
      <c r="BF436" s="90"/>
      <c r="BG436" s="89"/>
      <c r="BH436" s="90"/>
      <c r="BI436" s="89"/>
      <c r="BJ436" s="90"/>
      <c r="BK436" s="90"/>
      <c r="BL436" s="41"/>
    </row>
    <row r="437" spans="1:64" ht="24" x14ac:dyDescent="0.55000000000000004">
      <c r="A437" s="19"/>
      <c r="B437" s="4"/>
      <c r="C437" s="4"/>
      <c r="D437" s="19"/>
      <c r="E437" s="19"/>
      <c r="F437" s="20"/>
      <c r="G437" s="21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9"/>
      <c r="BB437" s="90"/>
      <c r="BC437" s="89"/>
      <c r="BD437" s="90"/>
      <c r="BE437" s="89"/>
      <c r="BF437" s="90"/>
      <c r="BG437" s="89"/>
      <c r="BH437" s="90"/>
      <c r="BI437" s="89"/>
      <c r="BJ437" s="90"/>
      <c r="BK437" s="90"/>
      <c r="BL437" s="41"/>
    </row>
    <row r="438" spans="1:64" ht="24" x14ac:dyDescent="0.55000000000000004">
      <c r="A438" s="19"/>
      <c r="B438" s="4"/>
      <c r="C438" s="4"/>
      <c r="D438" s="19"/>
      <c r="E438" s="19"/>
      <c r="F438" s="20"/>
      <c r="G438" s="21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9"/>
      <c r="BB438" s="90"/>
      <c r="BC438" s="89"/>
      <c r="BD438" s="90"/>
      <c r="BE438" s="89"/>
      <c r="BF438" s="90"/>
      <c r="BG438" s="89"/>
      <c r="BH438" s="90"/>
      <c r="BI438" s="89"/>
      <c r="BJ438" s="90"/>
      <c r="BK438" s="90"/>
      <c r="BL438" s="41"/>
    </row>
    <row r="439" spans="1:64" ht="24" x14ac:dyDescent="0.55000000000000004">
      <c r="A439" s="19"/>
      <c r="B439" s="4"/>
      <c r="C439" s="4"/>
      <c r="D439" s="19"/>
      <c r="E439" s="19"/>
      <c r="F439" s="20"/>
      <c r="G439" s="21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9"/>
      <c r="BB439" s="90"/>
      <c r="BC439" s="89"/>
      <c r="BD439" s="90"/>
      <c r="BE439" s="89"/>
      <c r="BF439" s="90"/>
      <c r="BG439" s="89"/>
      <c r="BH439" s="90"/>
      <c r="BI439" s="89"/>
      <c r="BJ439" s="90"/>
      <c r="BK439" s="90"/>
      <c r="BL439" s="41"/>
    </row>
    <row r="440" spans="1:64" ht="24" x14ac:dyDescent="0.55000000000000004">
      <c r="A440" s="19"/>
      <c r="B440" s="4"/>
      <c r="C440" s="4"/>
      <c r="D440" s="19"/>
      <c r="E440" s="19"/>
      <c r="F440" s="20"/>
      <c r="G440" s="21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  <c r="BA440" s="89"/>
      <c r="BB440" s="90"/>
      <c r="BC440" s="89"/>
      <c r="BD440" s="90"/>
      <c r="BE440" s="89"/>
      <c r="BF440" s="90"/>
      <c r="BG440" s="89"/>
      <c r="BH440" s="90"/>
      <c r="BI440" s="89"/>
      <c r="BJ440" s="90"/>
      <c r="BK440" s="90"/>
      <c r="BL440" s="41"/>
    </row>
    <row r="441" spans="1:64" ht="24" x14ac:dyDescent="0.55000000000000004">
      <c r="A441" s="19"/>
      <c r="B441" s="4"/>
      <c r="C441" s="4"/>
      <c r="D441" s="19"/>
      <c r="E441" s="19"/>
      <c r="F441" s="20"/>
      <c r="G441" s="21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  <c r="BA441" s="89"/>
      <c r="BB441" s="90"/>
      <c r="BC441" s="89"/>
      <c r="BD441" s="90"/>
      <c r="BE441" s="89"/>
      <c r="BF441" s="90"/>
      <c r="BG441" s="89"/>
      <c r="BH441" s="90"/>
      <c r="BI441" s="89"/>
      <c r="BJ441" s="90"/>
      <c r="BK441" s="90"/>
      <c r="BL441" s="41"/>
    </row>
    <row r="442" spans="1:64" ht="24" x14ac:dyDescent="0.55000000000000004">
      <c r="A442" s="19"/>
      <c r="B442" s="4"/>
      <c r="C442" s="4"/>
      <c r="D442" s="19"/>
      <c r="E442" s="19"/>
      <c r="F442" s="20"/>
      <c r="G442" s="21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9"/>
      <c r="BB442" s="90"/>
      <c r="BC442" s="89"/>
      <c r="BD442" s="90"/>
      <c r="BE442" s="89"/>
      <c r="BF442" s="90"/>
      <c r="BG442" s="89"/>
      <c r="BH442" s="90"/>
      <c r="BI442" s="89"/>
      <c r="BJ442" s="90"/>
      <c r="BK442" s="90"/>
      <c r="BL442" s="41"/>
    </row>
    <row r="443" spans="1:64" ht="24" x14ac:dyDescent="0.55000000000000004">
      <c r="A443" s="19"/>
      <c r="B443" s="4"/>
      <c r="C443" s="4"/>
      <c r="D443" s="19"/>
      <c r="E443" s="19"/>
      <c r="F443" s="20"/>
      <c r="G443" s="21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  <c r="BA443" s="89"/>
      <c r="BB443" s="90"/>
      <c r="BC443" s="89"/>
      <c r="BD443" s="90"/>
      <c r="BE443" s="89"/>
      <c r="BF443" s="90"/>
      <c r="BG443" s="89"/>
      <c r="BH443" s="90"/>
      <c r="BI443" s="89"/>
      <c r="BJ443" s="90"/>
      <c r="BK443" s="90"/>
      <c r="BL443" s="41"/>
    </row>
    <row r="444" spans="1:64" ht="24" x14ac:dyDescent="0.55000000000000004">
      <c r="A444" s="19"/>
      <c r="B444" s="4"/>
      <c r="C444" s="4"/>
      <c r="D444" s="19"/>
      <c r="E444" s="19"/>
      <c r="F444" s="20"/>
      <c r="G444" s="21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  <c r="BA444" s="89"/>
      <c r="BB444" s="90"/>
      <c r="BC444" s="89"/>
      <c r="BD444" s="90"/>
      <c r="BE444" s="89"/>
      <c r="BF444" s="90"/>
      <c r="BG444" s="89"/>
      <c r="BH444" s="90"/>
      <c r="BI444" s="89"/>
      <c r="BJ444" s="90"/>
      <c r="BK444" s="90"/>
      <c r="BL444" s="41"/>
    </row>
    <row r="445" spans="1:64" ht="24" x14ac:dyDescent="0.55000000000000004">
      <c r="A445" s="19"/>
      <c r="B445" s="4"/>
      <c r="C445" s="4"/>
      <c r="D445" s="19"/>
      <c r="E445" s="19"/>
      <c r="F445" s="20"/>
      <c r="G445" s="21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  <c r="BA445" s="89"/>
      <c r="BB445" s="90"/>
      <c r="BC445" s="89"/>
      <c r="BD445" s="90"/>
      <c r="BE445" s="89"/>
      <c r="BF445" s="90"/>
      <c r="BG445" s="89"/>
      <c r="BH445" s="90"/>
      <c r="BI445" s="89"/>
      <c r="BJ445" s="90"/>
      <c r="BK445" s="90"/>
      <c r="BL445" s="41"/>
    </row>
    <row r="446" spans="1:64" ht="24" x14ac:dyDescent="0.55000000000000004">
      <c r="A446" s="19"/>
      <c r="B446" s="4"/>
      <c r="C446" s="4"/>
      <c r="D446" s="19"/>
      <c r="E446" s="19"/>
      <c r="F446" s="20"/>
      <c r="G446" s="21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  <c r="BA446" s="89"/>
      <c r="BB446" s="90"/>
      <c r="BC446" s="89"/>
      <c r="BD446" s="90"/>
      <c r="BE446" s="89"/>
      <c r="BF446" s="90"/>
      <c r="BG446" s="89"/>
      <c r="BH446" s="90"/>
      <c r="BI446" s="89"/>
      <c r="BJ446" s="90"/>
      <c r="BK446" s="90"/>
      <c r="BL446" s="41"/>
    </row>
    <row r="447" spans="1:64" ht="24" x14ac:dyDescent="0.55000000000000004">
      <c r="A447" s="19"/>
      <c r="B447" s="4"/>
      <c r="C447" s="4"/>
      <c r="D447" s="19"/>
      <c r="E447" s="19"/>
      <c r="F447" s="20"/>
      <c r="G447" s="21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  <c r="BA447" s="89"/>
      <c r="BB447" s="90"/>
      <c r="BC447" s="89"/>
      <c r="BD447" s="90"/>
      <c r="BE447" s="89"/>
      <c r="BF447" s="90"/>
      <c r="BG447" s="89"/>
      <c r="BH447" s="90"/>
      <c r="BI447" s="89"/>
      <c r="BJ447" s="90"/>
      <c r="BK447" s="90"/>
      <c r="BL447" s="41"/>
    </row>
    <row r="448" spans="1:64" ht="24" x14ac:dyDescent="0.55000000000000004">
      <c r="A448" s="19"/>
      <c r="B448" s="4"/>
      <c r="C448" s="4"/>
      <c r="D448" s="19"/>
      <c r="E448" s="19"/>
      <c r="F448" s="20"/>
      <c r="G448" s="21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  <c r="BA448" s="89"/>
      <c r="BB448" s="90"/>
      <c r="BC448" s="89"/>
      <c r="BD448" s="90"/>
      <c r="BE448" s="89"/>
      <c r="BF448" s="90"/>
      <c r="BG448" s="89"/>
      <c r="BH448" s="90"/>
      <c r="BI448" s="89"/>
      <c r="BJ448" s="90"/>
      <c r="BK448" s="90"/>
      <c r="BL448" s="41"/>
    </row>
    <row r="449" spans="1:64" ht="24" x14ac:dyDescent="0.55000000000000004">
      <c r="A449" s="19"/>
      <c r="B449" s="4"/>
      <c r="C449" s="4"/>
      <c r="D449" s="19"/>
      <c r="E449" s="19"/>
      <c r="F449" s="20"/>
      <c r="G449" s="21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  <c r="BA449" s="89"/>
      <c r="BB449" s="90"/>
      <c r="BC449" s="89"/>
      <c r="BD449" s="90"/>
      <c r="BE449" s="89"/>
      <c r="BF449" s="90"/>
      <c r="BG449" s="89"/>
      <c r="BH449" s="90"/>
      <c r="BI449" s="89"/>
      <c r="BJ449" s="90"/>
      <c r="BK449" s="90"/>
      <c r="BL449" s="41"/>
    </row>
    <row r="450" spans="1:64" ht="24" x14ac:dyDescent="0.55000000000000004">
      <c r="A450" s="19"/>
      <c r="B450" s="4"/>
      <c r="C450" s="4"/>
      <c r="D450" s="19"/>
      <c r="E450" s="19"/>
      <c r="F450" s="20"/>
      <c r="G450" s="21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  <c r="BA450" s="89"/>
      <c r="BB450" s="90"/>
      <c r="BC450" s="89"/>
      <c r="BD450" s="90"/>
      <c r="BE450" s="89"/>
      <c r="BF450" s="90"/>
      <c r="BG450" s="89"/>
      <c r="BH450" s="90"/>
      <c r="BI450" s="89"/>
      <c r="BJ450" s="90"/>
      <c r="BK450" s="90"/>
      <c r="BL450" s="41"/>
    </row>
    <row r="451" spans="1:64" ht="24" x14ac:dyDescent="0.55000000000000004">
      <c r="A451" s="19"/>
      <c r="B451" s="4"/>
      <c r="C451" s="4"/>
      <c r="D451" s="19"/>
      <c r="E451" s="19"/>
      <c r="F451" s="20"/>
      <c r="G451" s="21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9"/>
      <c r="BB451" s="90"/>
      <c r="BC451" s="89"/>
      <c r="BD451" s="90"/>
      <c r="BE451" s="89"/>
      <c r="BF451" s="90"/>
      <c r="BG451" s="89"/>
      <c r="BH451" s="90"/>
      <c r="BI451" s="89"/>
      <c r="BJ451" s="90"/>
      <c r="BK451" s="90"/>
      <c r="BL451" s="41"/>
    </row>
    <row r="452" spans="1:64" ht="24" x14ac:dyDescent="0.55000000000000004">
      <c r="A452" s="19"/>
      <c r="B452" s="4"/>
      <c r="C452" s="4"/>
      <c r="D452" s="19"/>
      <c r="E452" s="19"/>
      <c r="F452" s="20"/>
      <c r="G452" s="21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  <c r="BA452" s="89"/>
      <c r="BB452" s="90"/>
      <c r="BC452" s="89"/>
      <c r="BD452" s="90"/>
      <c r="BE452" s="89"/>
      <c r="BF452" s="90"/>
      <c r="BG452" s="89"/>
      <c r="BH452" s="90"/>
      <c r="BI452" s="89"/>
      <c r="BJ452" s="90"/>
      <c r="BK452" s="90"/>
      <c r="BL452" s="41"/>
    </row>
    <row r="453" spans="1:64" ht="24" x14ac:dyDescent="0.55000000000000004">
      <c r="A453" s="19"/>
      <c r="B453" s="4"/>
      <c r="C453" s="4"/>
      <c r="D453" s="19"/>
      <c r="E453" s="19"/>
      <c r="F453" s="20"/>
      <c r="G453" s="21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  <c r="BA453" s="89"/>
      <c r="BB453" s="90"/>
      <c r="BC453" s="89"/>
      <c r="BD453" s="90"/>
      <c r="BE453" s="89"/>
      <c r="BF453" s="90"/>
      <c r="BG453" s="89"/>
      <c r="BH453" s="90"/>
      <c r="BI453" s="89"/>
      <c r="BJ453" s="90"/>
      <c r="BK453" s="90"/>
      <c r="BL453" s="41"/>
    </row>
    <row r="454" spans="1:64" ht="24" x14ac:dyDescent="0.55000000000000004">
      <c r="A454" s="19"/>
      <c r="B454" s="4"/>
      <c r="C454" s="4"/>
      <c r="D454" s="19"/>
      <c r="E454" s="19"/>
      <c r="F454" s="20"/>
      <c r="G454" s="21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  <c r="BA454" s="89"/>
      <c r="BB454" s="90"/>
      <c r="BC454" s="89"/>
      <c r="BD454" s="90"/>
      <c r="BE454" s="89"/>
      <c r="BF454" s="90"/>
      <c r="BG454" s="89"/>
      <c r="BH454" s="90"/>
      <c r="BI454" s="89"/>
      <c r="BJ454" s="90"/>
      <c r="BK454" s="90"/>
      <c r="BL454" s="41"/>
    </row>
    <row r="455" spans="1:64" ht="24" x14ac:dyDescent="0.55000000000000004">
      <c r="A455" s="19"/>
      <c r="B455" s="4"/>
      <c r="C455" s="4"/>
      <c r="D455" s="19"/>
      <c r="E455" s="19"/>
      <c r="F455" s="20"/>
      <c r="G455" s="21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  <c r="BA455" s="89"/>
      <c r="BB455" s="90"/>
      <c r="BC455" s="89"/>
      <c r="BD455" s="90"/>
      <c r="BE455" s="89"/>
      <c r="BF455" s="90"/>
      <c r="BG455" s="89"/>
      <c r="BH455" s="90"/>
      <c r="BI455" s="89"/>
      <c r="BJ455" s="90"/>
      <c r="BK455" s="90"/>
      <c r="BL455" s="41"/>
    </row>
    <row r="456" spans="1:64" ht="24" x14ac:dyDescent="0.55000000000000004">
      <c r="A456" s="19"/>
      <c r="B456" s="4"/>
      <c r="C456" s="4"/>
      <c r="D456" s="19"/>
      <c r="E456" s="19"/>
      <c r="F456" s="20"/>
      <c r="G456" s="21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  <c r="BA456" s="89"/>
      <c r="BB456" s="90"/>
      <c r="BC456" s="89"/>
      <c r="BD456" s="90"/>
      <c r="BE456" s="89"/>
      <c r="BF456" s="90"/>
      <c r="BG456" s="89"/>
      <c r="BH456" s="90"/>
      <c r="BI456" s="89"/>
      <c r="BJ456" s="90"/>
      <c r="BK456" s="90"/>
      <c r="BL456" s="41"/>
    </row>
    <row r="457" spans="1:64" ht="24" x14ac:dyDescent="0.55000000000000004">
      <c r="A457" s="19"/>
      <c r="B457" s="4"/>
      <c r="C457" s="4"/>
      <c r="D457" s="19"/>
      <c r="E457" s="19"/>
      <c r="F457" s="20"/>
      <c r="G457" s="21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  <c r="BA457" s="89"/>
      <c r="BB457" s="90"/>
      <c r="BC457" s="89"/>
      <c r="BD457" s="90"/>
      <c r="BE457" s="89"/>
      <c r="BF457" s="90"/>
      <c r="BG457" s="89"/>
      <c r="BH457" s="90"/>
      <c r="BI457" s="89"/>
      <c r="BJ457" s="90"/>
      <c r="BK457" s="90"/>
      <c r="BL457" s="41"/>
    </row>
    <row r="458" spans="1:64" ht="24" x14ac:dyDescent="0.55000000000000004">
      <c r="A458" s="19"/>
      <c r="B458" s="4"/>
      <c r="C458" s="4"/>
      <c r="D458" s="19"/>
      <c r="E458" s="19"/>
      <c r="F458" s="20"/>
      <c r="G458" s="21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  <c r="BA458" s="89"/>
      <c r="BB458" s="90"/>
      <c r="BC458" s="89"/>
      <c r="BD458" s="90"/>
      <c r="BE458" s="89"/>
      <c r="BF458" s="90"/>
      <c r="BG458" s="89"/>
      <c r="BH458" s="90"/>
      <c r="BI458" s="89"/>
      <c r="BJ458" s="90"/>
      <c r="BK458" s="90"/>
      <c r="BL458" s="41"/>
    </row>
    <row r="459" spans="1:64" ht="24" x14ac:dyDescent="0.55000000000000004">
      <c r="A459" s="19"/>
      <c r="B459" s="4"/>
      <c r="C459" s="4"/>
      <c r="D459" s="19"/>
      <c r="E459" s="19"/>
      <c r="F459" s="20"/>
      <c r="G459" s="21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  <c r="BA459" s="89"/>
      <c r="BB459" s="90"/>
      <c r="BC459" s="89"/>
      <c r="BD459" s="90"/>
      <c r="BE459" s="89"/>
      <c r="BF459" s="90"/>
      <c r="BG459" s="89"/>
      <c r="BH459" s="90"/>
      <c r="BI459" s="89"/>
      <c r="BJ459" s="90"/>
      <c r="BK459" s="90"/>
      <c r="BL459" s="41"/>
    </row>
    <row r="460" spans="1:64" ht="24" x14ac:dyDescent="0.55000000000000004">
      <c r="A460" s="19"/>
      <c r="B460" s="4"/>
      <c r="C460" s="4"/>
      <c r="D460" s="19"/>
      <c r="E460" s="19"/>
      <c r="F460" s="20"/>
      <c r="G460" s="21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  <c r="BA460" s="89"/>
      <c r="BB460" s="90"/>
      <c r="BC460" s="89"/>
      <c r="BD460" s="90"/>
      <c r="BE460" s="89"/>
      <c r="BF460" s="90"/>
      <c r="BG460" s="89"/>
      <c r="BH460" s="90"/>
      <c r="BI460" s="89"/>
      <c r="BJ460" s="90"/>
      <c r="BK460" s="90"/>
      <c r="BL460" s="41"/>
    </row>
    <row r="461" spans="1:64" ht="24" x14ac:dyDescent="0.55000000000000004">
      <c r="A461" s="19"/>
      <c r="B461" s="4"/>
      <c r="C461" s="4"/>
      <c r="D461" s="19"/>
      <c r="E461" s="19"/>
      <c r="F461" s="20"/>
      <c r="G461" s="21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89"/>
      <c r="BB461" s="90"/>
      <c r="BC461" s="89"/>
      <c r="BD461" s="90"/>
      <c r="BE461" s="89"/>
      <c r="BF461" s="90"/>
      <c r="BG461" s="89"/>
      <c r="BH461" s="90"/>
      <c r="BI461" s="89"/>
      <c r="BJ461" s="90"/>
      <c r="BK461" s="90"/>
      <c r="BL461" s="41"/>
    </row>
    <row r="462" spans="1:64" ht="24" x14ac:dyDescent="0.55000000000000004">
      <c r="A462" s="19"/>
      <c r="B462" s="4"/>
      <c r="C462" s="4"/>
      <c r="D462" s="19"/>
      <c r="E462" s="19"/>
      <c r="F462" s="20"/>
      <c r="G462" s="21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  <c r="BA462" s="89"/>
      <c r="BB462" s="90"/>
      <c r="BC462" s="89"/>
      <c r="BD462" s="90"/>
      <c r="BE462" s="89"/>
      <c r="BF462" s="90"/>
      <c r="BG462" s="89"/>
      <c r="BH462" s="90"/>
      <c r="BI462" s="89"/>
      <c r="BJ462" s="90"/>
      <c r="BK462" s="90"/>
      <c r="BL462" s="41"/>
    </row>
    <row r="463" spans="1:64" ht="24" x14ac:dyDescent="0.55000000000000004">
      <c r="A463" s="19"/>
      <c r="B463" s="4"/>
      <c r="C463" s="4"/>
      <c r="D463" s="19"/>
      <c r="E463" s="19"/>
      <c r="F463" s="24"/>
      <c r="G463" s="2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  <c r="BA463" s="89"/>
      <c r="BB463" s="90"/>
      <c r="BC463" s="89"/>
      <c r="BD463" s="90"/>
      <c r="BE463" s="89"/>
      <c r="BF463" s="90"/>
      <c r="BG463" s="89"/>
      <c r="BH463" s="90"/>
      <c r="BI463" s="89"/>
      <c r="BJ463" s="90"/>
      <c r="BK463" s="90"/>
      <c r="BL463" s="41"/>
    </row>
    <row r="464" spans="1:64" ht="24" x14ac:dyDescent="0.55000000000000004">
      <c r="A464" s="19"/>
      <c r="B464" s="4"/>
      <c r="C464" s="4"/>
      <c r="D464" s="19"/>
      <c r="E464" s="19"/>
      <c r="F464" s="24"/>
      <c r="G464" s="25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  <c r="BA464" s="89"/>
      <c r="BB464" s="90"/>
      <c r="BC464" s="89"/>
      <c r="BD464" s="90"/>
      <c r="BE464" s="89"/>
      <c r="BF464" s="90"/>
      <c r="BG464" s="89"/>
      <c r="BH464" s="90"/>
      <c r="BI464" s="89"/>
      <c r="BJ464" s="90"/>
      <c r="BK464" s="90"/>
      <c r="BL464" s="41"/>
    </row>
    <row r="465" spans="1:64" ht="24" x14ac:dyDescent="0.55000000000000004">
      <c r="A465" s="19"/>
      <c r="B465" s="4"/>
      <c r="C465" s="4"/>
      <c r="D465" s="19"/>
      <c r="E465" s="19"/>
      <c r="F465" s="24"/>
      <c r="G465" s="2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  <c r="BA465" s="89"/>
      <c r="BB465" s="90"/>
      <c r="BC465" s="89"/>
      <c r="BD465" s="90"/>
      <c r="BE465" s="89"/>
      <c r="BF465" s="90"/>
      <c r="BG465" s="89"/>
      <c r="BH465" s="90"/>
      <c r="BI465" s="89"/>
      <c r="BJ465" s="90"/>
      <c r="BK465" s="90"/>
      <c r="BL465" s="41"/>
    </row>
    <row r="466" spans="1:64" ht="24" x14ac:dyDescent="0.55000000000000004">
      <c r="A466" s="19"/>
      <c r="B466" s="4"/>
      <c r="C466" s="4"/>
      <c r="D466" s="19"/>
      <c r="E466" s="19"/>
      <c r="F466" s="24"/>
      <c r="G466" s="25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  <c r="BA466" s="89"/>
      <c r="BB466" s="90"/>
      <c r="BC466" s="89"/>
      <c r="BD466" s="90"/>
      <c r="BE466" s="89"/>
      <c r="BF466" s="90"/>
      <c r="BG466" s="89"/>
      <c r="BH466" s="90"/>
      <c r="BI466" s="89"/>
      <c r="BJ466" s="90"/>
      <c r="BK466" s="90"/>
      <c r="BL466" s="41"/>
    </row>
    <row r="467" spans="1:64" ht="24" x14ac:dyDescent="0.55000000000000004">
      <c r="A467" s="19"/>
      <c r="B467" s="4"/>
      <c r="C467" s="4"/>
      <c r="D467" s="19"/>
      <c r="E467" s="19"/>
      <c r="F467" s="24"/>
      <c r="G467" s="2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  <c r="BA467" s="89"/>
      <c r="BB467" s="90"/>
      <c r="BC467" s="89"/>
      <c r="BD467" s="90"/>
      <c r="BE467" s="89"/>
      <c r="BF467" s="90"/>
      <c r="BG467" s="89"/>
      <c r="BH467" s="90"/>
      <c r="BI467" s="89"/>
      <c r="BJ467" s="90"/>
      <c r="BK467" s="90"/>
      <c r="BL467" s="41"/>
    </row>
    <row r="468" spans="1:64" ht="24" x14ac:dyDescent="0.55000000000000004">
      <c r="A468" s="19"/>
      <c r="B468" s="4"/>
      <c r="C468" s="4"/>
      <c r="D468" s="19"/>
      <c r="E468" s="19"/>
      <c r="F468" s="24"/>
      <c r="G468" s="2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  <c r="BA468" s="89"/>
      <c r="BB468" s="90"/>
      <c r="BC468" s="89"/>
      <c r="BD468" s="90"/>
      <c r="BE468" s="89"/>
      <c r="BF468" s="90"/>
      <c r="BG468" s="89"/>
      <c r="BH468" s="90"/>
      <c r="BI468" s="89"/>
      <c r="BJ468" s="90"/>
      <c r="BK468" s="90"/>
      <c r="BL468" s="41"/>
    </row>
    <row r="469" spans="1:64" ht="24" x14ac:dyDescent="0.55000000000000004">
      <c r="A469" s="19"/>
      <c r="B469" s="4"/>
      <c r="C469" s="4"/>
      <c r="D469" s="19"/>
      <c r="E469" s="19"/>
      <c r="F469" s="24"/>
      <c r="G469" s="2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9"/>
      <c r="BB469" s="90"/>
      <c r="BC469" s="89"/>
      <c r="BD469" s="90"/>
      <c r="BE469" s="89"/>
      <c r="BF469" s="90"/>
      <c r="BG469" s="89"/>
      <c r="BH469" s="90"/>
      <c r="BI469" s="89"/>
      <c r="BJ469" s="90"/>
      <c r="BK469" s="90"/>
      <c r="BL469" s="41"/>
    </row>
    <row r="470" spans="1:64" ht="24" x14ac:dyDescent="0.55000000000000004">
      <c r="A470" s="19"/>
      <c r="B470" s="4"/>
      <c r="C470" s="4"/>
      <c r="D470" s="19"/>
      <c r="E470" s="19"/>
      <c r="F470" s="24"/>
      <c r="G470" s="2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  <c r="BA470" s="89"/>
      <c r="BB470" s="90"/>
      <c r="BC470" s="89"/>
      <c r="BD470" s="90"/>
      <c r="BE470" s="89"/>
      <c r="BF470" s="90"/>
      <c r="BG470" s="89"/>
      <c r="BH470" s="90"/>
      <c r="BI470" s="89"/>
      <c r="BJ470" s="90"/>
      <c r="BK470" s="90"/>
      <c r="BL470" s="41"/>
    </row>
    <row r="471" spans="1:64" ht="24" x14ac:dyDescent="0.55000000000000004">
      <c r="A471" s="19"/>
      <c r="B471" s="4"/>
      <c r="C471" s="4"/>
      <c r="D471" s="19"/>
      <c r="E471" s="19"/>
      <c r="F471" s="24"/>
      <c r="G471" s="2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  <c r="BA471" s="89"/>
      <c r="BB471" s="90"/>
      <c r="BC471" s="89"/>
      <c r="BD471" s="90"/>
      <c r="BE471" s="89"/>
      <c r="BF471" s="90"/>
      <c r="BG471" s="89"/>
      <c r="BH471" s="90"/>
      <c r="BI471" s="89"/>
      <c r="BJ471" s="90"/>
      <c r="BK471" s="90"/>
      <c r="BL471" s="41"/>
    </row>
    <row r="472" spans="1:64" ht="24" x14ac:dyDescent="0.55000000000000004">
      <c r="A472" s="19"/>
      <c r="B472" s="4"/>
      <c r="C472" s="4"/>
      <c r="D472" s="19"/>
      <c r="E472" s="19"/>
      <c r="F472" s="24"/>
      <c r="G472" s="2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  <c r="AW472" s="88"/>
      <c r="AX472" s="88"/>
      <c r="AY472" s="88"/>
      <c r="AZ472" s="88"/>
      <c r="BA472" s="89"/>
      <c r="BB472" s="90"/>
      <c r="BC472" s="89"/>
      <c r="BD472" s="90"/>
      <c r="BE472" s="89"/>
      <c r="BF472" s="90"/>
      <c r="BG472" s="89"/>
      <c r="BH472" s="90"/>
      <c r="BI472" s="89"/>
      <c r="BJ472" s="90"/>
      <c r="BK472" s="90"/>
      <c r="BL472" s="41"/>
    </row>
    <row r="473" spans="1:64" ht="24" x14ac:dyDescent="0.55000000000000004">
      <c r="A473" s="19"/>
      <c r="B473" s="4"/>
      <c r="C473" s="4"/>
      <c r="D473" s="19"/>
      <c r="E473" s="19"/>
      <c r="F473" s="24"/>
      <c r="G473" s="2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  <c r="BA473" s="89"/>
      <c r="BB473" s="90"/>
      <c r="BC473" s="89"/>
      <c r="BD473" s="90"/>
      <c r="BE473" s="89"/>
      <c r="BF473" s="90"/>
      <c r="BG473" s="89"/>
      <c r="BH473" s="90"/>
      <c r="BI473" s="89"/>
      <c r="BJ473" s="90"/>
      <c r="BK473" s="90"/>
      <c r="BL473" s="41"/>
    </row>
    <row r="474" spans="1:64" ht="24" x14ac:dyDescent="0.55000000000000004">
      <c r="A474" s="19"/>
      <c r="B474" s="4"/>
      <c r="C474" s="4"/>
      <c r="D474" s="19"/>
      <c r="E474" s="19"/>
      <c r="F474" s="24"/>
      <c r="G474" s="2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  <c r="BA474" s="89"/>
      <c r="BB474" s="90"/>
      <c r="BC474" s="89"/>
      <c r="BD474" s="90"/>
      <c r="BE474" s="89"/>
      <c r="BF474" s="90"/>
      <c r="BG474" s="89"/>
      <c r="BH474" s="90"/>
      <c r="BI474" s="89"/>
      <c r="BJ474" s="90"/>
      <c r="BK474" s="90"/>
      <c r="BL474" s="41"/>
    </row>
    <row r="475" spans="1:64" ht="24" x14ac:dyDescent="0.55000000000000004">
      <c r="A475" s="19"/>
      <c r="B475" s="4"/>
      <c r="C475" s="4"/>
      <c r="D475" s="19"/>
      <c r="E475" s="19"/>
      <c r="F475" s="24"/>
      <c r="G475" s="2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  <c r="AV475" s="88"/>
      <c r="AW475" s="88"/>
      <c r="AX475" s="88"/>
      <c r="AY475" s="88"/>
      <c r="AZ475" s="88"/>
      <c r="BA475" s="89"/>
      <c r="BB475" s="90"/>
      <c r="BC475" s="89"/>
      <c r="BD475" s="90"/>
      <c r="BE475" s="89"/>
      <c r="BF475" s="90"/>
      <c r="BG475" s="89"/>
      <c r="BH475" s="90"/>
      <c r="BI475" s="89"/>
      <c r="BJ475" s="90"/>
      <c r="BK475" s="90"/>
      <c r="BL475" s="41"/>
    </row>
    <row r="476" spans="1:64" ht="24" x14ac:dyDescent="0.55000000000000004">
      <c r="A476" s="19"/>
      <c r="B476" s="4"/>
      <c r="C476" s="4"/>
      <c r="D476" s="19"/>
      <c r="E476" s="19"/>
      <c r="F476" s="24"/>
      <c r="G476" s="25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  <c r="AV476" s="88"/>
      <c r="AW476" s="88"/>
      <c r="AX476" s="88"/>
      <c r="AY476" s="88"/>
      <c r="AZ476" s="88"/>
      <c r="BA476" s="89"/>
      <c r="BB476" s="90"/>
      <c r="BC476" s="89"/>
      <c r="BD476" s="90"/>
      <c r="BE476" s="89"/>
      <c r="BF476" s="90"/>
      <c r="BG476" s="89"/>
      <c r="BH476" s="90"/>
      <c r="BI476" s="89"/>
      <c r="BJ476" s="90"/>
      <c r="BK476" s="90"/>
      <c r="BL476" s="41"/>
    </row>
    <row r="477" spans="1:64" ht="24" x14ac:dyDescent="0.55000000000000004">
      <c r="A477" s="19"/>
      <c r="B477" s="4"/>
      <c r="C477" s="4"/>
      <c r="D477" s="19"/>
      <c r="E477" s="19"/>
      <c r="F477" s="24"/>
      <c r="G477" s="2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  <c r="AV477" s="88"/>
      <c r="AW477" s="88"/>
      <c r="AX477" s="88"/>
      <c r="AY477" s="88"/>
      <c r="AZ477" s="88"/>
      <c r="BA477" s="89"/>
      <c r="BB477" s="90"/>
      <c r="BC477" s="89"/>
      <c r="BD477" s="90"/>
      <c r="BE477" s="89"/>
      <c r="BF477" s="90"/>
      <c r="BG477" s="89"/>
      <c r="BH477" s="90"/>
      <c r="BI477" s="89"/>
      <c r="BJ477" s="90"/>
      <c r="BK477" s="90"/>
      <c r="BL477" s="41"/>
    </row>
    <row r="478" spans="1:64" ht="24" x14ac:dyDescent="0.55000000000000004">
      <c r="A478" s="19"/>
      <c r="B478" s="4"/>
      <c r="C478" s="4"/>
      <c r="D478" s="19"/>
      <c r="E478" s="19"/>
      <c r="F478" s="24"/>
      <c r="G478" s="25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  <c r="AV478" s="88"/>
      <c r="AW478" s="88"/>
      <c r="AX478" s="88"/>
      <c r="AY478" s="88"/>
      <c r="AZ478" s="88"/>
      <c r="BA478" s="89"/>
      <c r="BB478" s="90"/>
      <c r="BC478" s="89"/>
      <c r="BD478" s="90"/>
      <c r="BE478" s="89"/>
      <c r="BF478" s="90"/>
      <c r="BG478" s="89"/>
      <c r="BH478" s="90"/>
      <c r="BI478" s="89"/>
      <c r="BJ478" s="90"/>
      <c r="BK478" s="90"/>
      <c r="BL478" s="41"/>
    </row>
    <row r="479" spans="1:64" ht="24" x14ac:dyDescent="0.55000000000000004">
      <c r="A479" s="19"/>
      <c r="B479" s="4"/>
      <c r="C479" s="4"/>
      <c r="D479" s="19"/>
      <c r="E479" s="19"/>
      <c r="F479" s="24"/>
      <c r="G479" s="2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  <c r="AV479" s="88"/>
      <c r="AW479" s="88"/>
      <c r="AX479" s="88"/>
      <c r="AY479" s="88"/>
      <c r="AZ479" s="88"/>
      <c r="BA479" s="89"/>
      <c r="BB479" s="90"/>
      <c r="BC479" s="89"/>
      <c r="BD479" s="90"/>
      <c r="BE479" s="89"/>
      <c r="BF479" s="90"/>
      <c r="BG479" s="89"/>
      <c r="BH479" s="90"/>
      <c r="BI479" s="89"/>
      <c r="BJ479" s="90"/>
      <c r="BK479" s="90"/>
      <c r="BL479" s="41"/>
    </row>
    <row r="480" spans="1:64" ht="24" x14ac:dyDescent="0.55000000000000004">
      <c r="A480" s="19"/>
      <c r="B480" s="4"/>
      <c r="C480" s="4"/>
      <c r="D480" s="19"/>
      <c r="E480" s="19"/>
      <c r="F480" s="24"/>
      <c r="G480" s="25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  <c r="AV480" s="88"/>
      <c r="AW480" s="88"/>
      <c r="AX480" s="88"/>
      <c r="AY480" s="88"/>
      <c r="AZ480" s="88"/>
      <c r="BA480" s="89"/>
      <c r="BB480" s="90"/>
      <c r="BC480" s="89"/>
      <c r="BD480" s="90"/>
      <c r="BE480" s="89"/>
      <c r="BF480" s="90"/>
      <c r="BG480" s="89"/>
      <c r="BH480" s="90"/>
      <c r="BI480" s="89"/>
      <c r="BJ480" s="90"/>
      <c r="BK480" s="90"/>
      <c r="BL480" s="41"/>
    </row>
    <row r="481" spans="1:64" ht="24" x14ac:dyDescent="0.55000000000000004">
      <c r="A481" s="19"/>
      <c r="B481" s="4"/>
      <c r="C481" s="4"/>
      <c r="D481" s="19"/>
      <c r="E481" s="19"/>
      <c r="F481" s="24"/>
      <c r="G481" s="2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  <c r="AV481" s="88"/>
      <c r="AW481" s="88"/>
      <c r="AX481" s="88"/>
      <c r="AY481" s="88"/>
      <c r="AZ481" s="88"/>
      <c r="BA481" s="89"/>
      <c r="BB481" s="90"/>
      <c r="BC481" s="89"/>
      <c r="BD481" s="90"/>
      <c r="BE481" s="89"/>
      <c r="BF481" s="90"/>
      <c r="BG481" s="89"/>
      <c r="BH481" s="90"/>
      <c r="BI481" s="89"/>
      <c r="BJ481" s="90"/>
      <c r="BK481" s="90"/>
      <c r="BL481" s="41"/>
    </row>
    <row r="482" spans="1:64" ht="24" x14ac:dyDescent="0.55000000000000004">
      <c r="A482" s="19"/>
      <c r="B482" s="4"/>
      <c r="C482" s="4"/>
      <c r="D482" s="19"/>
      <c r="E482" s="19"/>
      <c r="F482" s="24"/>
      <c r="G482" s="25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  <c r="AV482" s="88"/>
      <c r="AW482" s="88"/>
      <c r="AX482" s="88"/>
      <c r="AY482" s="88"/>
      <c r="AZ482" s="88"/>
      <c r="BA482" s="89"/>
      <c r="BB482" s="90"/>
      <c r="BC482" s="89"/>
      <c r="BD482" s="90"/>
      <c r="BE482" s="89"/>
      <c r="BF482" s="90"/>
      <c r="BG482" s="89"/>
      <c r="BH482" s="90"/>
      <c r="BI482" s="89"/>
      <c r="BJ482" s="90"/>
      <c r="BK482" s="90"/>
      <c r="BL482" s="41"/>
    </row>
    <row r="483" spans="1:64" ht="24" x14ac:dyDescent="0.55000000000000004">
      <c r="A483" s="19"/>
      <c r="B483" s="4"/>
      <c r="C483" s="4"/>
      <c r="D483" s="19"/>
      <c r="E483" s="19"/>
      <c r="F483" s="24"/>
      <c r="G483" s="2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9"/>
      <c r="BB483" s="90"/>
      <c r="BC483" s="89"/>
      <c r="BD483" s="90"/>
      <c r="BE483" s="89"/>
      <c r="BF483" s="90"/>
      <c r="BG483" s="89"/>
      <c r="BH483" s="90"/>
      <c r="BI483" s="89"/>
      <c r="BJ483" s="90"/>
      <c r="BK483" s="90"/>
      <c r="BL483" s="41"/>
    </row>
    <row r="484" spans="1:64" ht="24" x14ac:dyDescent="0.55000000000000004">
      <c r="A484" s="19"/>
      <c r="B484" s="4"/>
      <c r="C484" s="4"/>
      <c r="D484" s="19"/>
      <c r="E484" s="19"/>
      <c r="F484" s="24"/>
      <c r="G484" s="25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  <c r="AV484" s="88"/>
      <c r="AW484" s="88"/>
      <c r="AX484" s="88"/>
      <c r="AY484" s="88"/>
      <c r="AZ484" s="88"/>
      <c r="BA484" s="89"/>
      <c r="BB484" s="90"/>
      <c r="BC484" s="89"/>
      <c r="BD484" s="90"/>
      <c r="BE484" s="89"/>
      <c r="BF484" s="90"/>
      <c r="BG484" s="89"/>
      <c r="BH484" s="90"/>
      <c r="BI484" s="89"/>
      <c r="BJ484" s="90"/>
      <c r="BK484" s="90"/>
      <c r="BL484" s="41"/>
    </row>
    <row r="485" spans="1:64" ht="24" x14ac:dyDescent="0.55000000000000004">
      <c r="A485" s="19"/>
      <c r="B485" s="4"/>
      <c r="C485" s="4"/>
      <c r="D485" s="19"/>
      <c r="E485" s="19"/>
      <c r="F485" s="24"/>
      <c r="G485" s="2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  <c r="AV485" s="88"/>
      <c r="AW485" s="88"/>
      <c r="AX485" s="88"/>
      <c r="AY485" s="88"/>
      <c r="AZ485" s="88"/>
      <c r="BA485" s="89"/>
      <c r="BB485" s="90"/>
      <c r="BC485" s="89"/>
      <c r="BD485" s="90"/>
      <c r="BE485" s="89"/>
      <c r="BF485" s="90"/>
      <c r="BG485" s="89"/>
      <c r="BH485" s="90"/>
      <c r="BI485" s="89"/>
      <c r="BJ485" s="90"/>
      <c r="BK485" s="90"/>
      <c r="BL485" s="41"/>
    </row>
    <row r="486" spans="1:64" ht="24" x14ac:dyDescent="0.55000000000000004">
      <c r="A486" s="19"/>
      <c r="B486" s="4"/>
      <c r="C486" s="4"/>
      <c r="D486" s="19"/>
      <c r="E486" s="19"/>
      <c r="F486" s="24"/>
      <c r="G486" s="25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  <c r="AV486" s="88"/>
      <c r="AW486" s="88"/>
      <c r="AX486" s="88"/>
      <c r="AY486" s="88"/>
      <c r="AZ486" s="88"/>
      <c r="BA486" s="89"/>
      <c r="BB486" s="90"/>
      <c r="BC486" s="89"/>
      <c r="BD486" s="90"/>
      <c r="BE486" s="89"/>
      <c r="BF486" s="90"/>
      <c r="BG486" s="89"/>
      <c r="BH486" s="90"/>
      <c r="BI486" s="89"/>
      <c r="BJ486" s="90"/>
      <c r="BK486" s="90"/>
      <c r="BL486" s="41"/>
    </row>
    <row r="487" spans="1:64" ht="24" x14ac:dyDescent="0.55000000000000004">
      <c r="A487" s="19"/>
      <c r="B487" s="4"/>
      <c r="C487" s="4"/>
      <c r="D487" s="19"/>
      <c r="E487" s="19"/>
      <c r="F487" s="24"/>
      <c r="G487" s="2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  <c r="AV487" s="88"/>
      <c r="AW487" s="88"/>
      <c r="AX487" s="88"/>
      <c r="AY487" s="88"/>
      <c r="AZ487" s="88"/>
      <c r="BA487" s="89"/>
      <c r="BB487" s="90"/>
      <c r="BC487" s="89"/>
      <c r="BD487" s="90"/>
      <c r="BE487" s="89"/>
      <c r="BF487" s="90"/>
      <c r="BG487" s="89"/>
      <c r="BH487" s="90"/>
      <c r="BI487" s="89"/>
      <c r="BJ487" s="90"/>
      <c r="BK487" s="90"/>
      <c r="BL487" s="41"/>
    </row>
    <row r="488" spans="1:64" ht="24" x14ac:dyDescent="0.55000000000000004">
      <c r="A488" s="19"/>
      <c r="B488" s="4"/>
      <c r="C488" s="4"/>
      <c r="D488" s="19"/>
      <c r="E488" s="19"/>
      <c r="F488" s="24"/>
      <c r="G488" s="2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  <c r="AV488" s="88"/>
      <c r="AW488" s="88"/>
      <c r="AX488" s="88"/>
      <c r="AY488" s="88"/>
      <c r="AZ488" s="88"/>
      <c r="BA488" s="89"/>
      <c r="BB488" s="90"/>
      <c r="BC488" s="89"/>
      <c r="BD488" s="90"/>
      <c r="BE488" s="89"/>
      <c r="BF488" s="90"/>
      <c r="BG488" s="89"/>
      <c r="BH488" s="90"/>
      <c r="BI488" s="89"/>
      <c r="BJ488" s="90"/>
      <c r="BK488" s="90"/>
      <c r="BL488" s="41"/>
    </row>
    <row r="489" spans="1:64" ht="24" x14ac:dyDescent="0.55000000000000004">
      <c r="A489" s="19"/>
      <c r="B489" s="4"/>
      <c r="C489" s="4"/>
      <c r="D489" s="19"/>
      <c r="E489" s="19"/>
      <c r="F489" s="24"/>
      <c r="G489" s="2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  <c r="AV489" s="88"/>
      <c r="AW489" s="88"/>
      <c r="AX489" s="88"/>
      <c r="AY489" s="88"/>
      <c r="AZ489" s="88"/>
      <c r="BA489" s="89"/>
      <c r="BB489" s="90"/>
      <c r="BC489" s="89"/>
      <c r="BD489" s="90"/>
      <c r="BE489" s="89"/>
      <c r="BF489" s="90"/>
      <c r="BG489" s="89"/>
      <c r="BH489" s="90"/>
      <c r="BI489" s="89"/>
      <c r="BJ489" s="90"/>
      <c r="BK489" s="90"/>
      <c r="BL489" s="41"/>
    </row>
    <row r="490" spans="1:64" ht="24" x14ac:dyDescent="0.55000000000000004">
      <c r="A490" s="19"/>
      <c r="B490" s="4"/>
      <c r="C490" s="4"/>
      <c r="D490" s="19"/>
      <c r="E490" s="19"/>
      <c r="F490" s="24"/>
      <c r="G490" s="25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  <c r="AV490" s="88"/>
      <c r="AW490" s="88"/>
      <c r="AX490" s="88"/>
      <c r="AY490" s="88"/>
      <c r="AZ490" s="88"/>
      <c r="BA490" s="89"/>
      <c r="BB490" s="90"/>
      <c r="BC490" s="89"/>
      <c r="BD490" s="90"/>
      <c r="BE490" s="89"/>
      <c r="BF490" s="90"/>
      <c r="BG490" s="89"/>
      <c r="BH490" s="90"/>
      <c r="BI490" s="89"/>
      <c r="BJ490" s="90"/>
      <c r="BK490" s="90"/>
      <c r="BL490" s="41"/>
    </row>
    <row r="491" spans="1:64" ht="24" x14ac:dyDescent="0.55000000000000004">
      <c r="A491" s="19"/>
      <c r="B491" s="4"/>
      <c r="C491" s="4"/>
      <c r="D491" s="19"/>
      <c r="E491" s="19"/>
      <c r="F491" s="24"/>
      <c r="G491" s="2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89"/>
      <c r="BB491" s="90"/>
      <c r="BC491" s="89"/>
      <c r="BD491" s="90"/>
      <c r="BE491" s="89"/>
      <c r="BF491" s="90"/>
      <c r="BG491" s="89"/>
      <c r="BH491" s="90"/>
      <c r="BI491" s="89"/>
      <c r="BJ491" s="90"/>
      <c r="BK491" s="90"/>
      <c r="BL491" s="41"/>
    </row>
    <row r="492" spans="1:64" ht="24" x14ac:dyDescent="0.55000000000000004">
      <c r="A492" s="19"/>
      <c r="B492" s="4"/>
      <c r="C492" s="4"/>
      <c r="D492" s="19"/>
      <c r="E492" s="19"/>
      <c r="F492" s="24"/>
      <c r="G492" s="25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  <c r="AV492" s="88"/>
      <c r="AW492" s="88"/>
      <c r="AX492" s="88"/>
      <c r="AY492" s="88"/>
      <c r="AZ492" s="88"/>
      <c r="BA492" s="89"/>
      <c r="BB492" s="90"/>
      <c r="BC492" s="89"/>
      <c r="BD492" s="90"/>
      <c r="BE492" s="89"/>
      <c r="BF492" s="90"/>
      <c r="BG492" s="89"/>
      <c r="BH492" s="90"/>
      <c r="BI492" s="89"/>
      <c r="BJ492" s="90"/>
      <c r="BK492" s="90"/>
      <c r="BL492" s="41"/>
    </row>
    <row r="493" spans="1:64" ht="24" x14ac:dyDescent="0.55000000000000004">
      <c r="A493" s="19"/>
      <c r="B493" s="4"/>
      <c r="C493" s="4"/>
      <c r="D493" s="19"/>
      <c r="E493" s="19"/>
      <c r="F493" s="24"/>
      <c r="G493" s="2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  <c r="AW493" s="88"/>
      <c r="AX493" s="88"/>
      <c r="AY493" s="88"/>
      <c r="AZ493" s="88"/>
      <c r="BA493" s="89"/>
      <c r="BB493" s="90"/>
      <c r="BC493" s="89"/>
      <c r="BD493" s="90"/>
      <c r="BE493" s="89"/>
      <c r="BF493" s="90"/>
      <c r="BG493" s="89"/>
      <c r="BH493" s="90"/>
      <c r="BI493" s="89"/>
      <c r="BJ493" s="90"/>
      <c r="BK493" s="90"/>
      <c r="BL493" s="41"/>
    </row>
    <row r="494" spans="1:64" ht="24" x14ac:dyDescent="0.55000000000000004">
      <c r="A494" s="19"/>
      <c r="B494" s="4"/>
      <c r="C494" s="4"/>
      <c r="D494" s="19"/>
      <c r="E494" s="19"/>
      <c r="F494" s="24"/>
      <c r="G494" s="2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  <c r="AW494" s="88"/>
      <c r="AX494" s="88"/>
      <c r="AY494" s="88"/>
      <c r="AZ494" s="88"/>
      <c r="BA494" s="89"/>
      <c r="BB494" s="90"/>
      <c r="BC494" s="89"/>
      <c r="BD494" s="90"/>
      <c r="BE494" s="89"/>
      <c r="BF494" s="90"/>
      <c r="BG494" s="89"/>
      <c r="BH494" s="90"/>
      <c r="BI494" s="89"/>
      <c r="BJ494" s="90"/>
      <c r="BK494" s="90"/>
      <c r="BL494" s="41"/>
    </row>
    <row r="495" spans="1:64" ht="24" x14ac:dyDescent="0.55000000000000004">
      <c r="A495" s="19"/>
      <c r="B495" s="4"/>
      <c r="C495" s="4"/>
      <c r="D495" s="19"/>
      <c r="E495" s="19"/>
      <c r="F495" s="24"/>
      <c r="G495" s="2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  <c r="AV495" s="88"/>
      <c r="AW495" s="88"/>
      <c r="AX495" s="88"/>
      <c r="AY495" s="88"/>
      <c r="AZ495" s="88"/>
      <c r="BA495" s="89"/>
      <c r="BB495" s="90"/>
      <c r="BC495" s="89"/>
      <c r="BD495" s="90"/>
      <c r="BE495" s="89"/>
      <c r="BF495" s="90"/>
      <c r="BG495" s="89"/>
      <c r="BH495" s="90"/>
      <c r="BI495" s="89"/>
      <c r="BJ495" s="90"/>
      <c r="BK495" s="90"/>
      <c r="BL495" s="41"/>
    </row>
    <row r="496" spans="1:64" ht="24" x14ac:dyDescent="0.55000000000000004">
      <c r="A496" s="19"/>
      <c r="B496" s="4"/>
      <c r="C496" s="4"/>
      <c r="D496" s="19"/>
      <c r="E496" s="19"/>
      <c r="F496" s="24"/>
      <c r="G496" s="25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  <c r="AV496" s="88"/>
      <c r="AW496" s="88"/>
      <c r="AX496" s="88"/>
      <c r="AY496" s="88"/>
      <c r="AZ496" s="88"/>
      <c r="BA496" s="89"/>
      <c r="BB496" s="90"/>
      <c r="BC496" s="89"/>
      <c r="BD496" s="90"/>
      <c r="BE496" s="89"/>
      <c r="BF496" s="90"/>
      <c r="BG496" s="89"/>
      <c r="BH496" s="90"/>
      <c r="BI496" s="89"/>
      <c r="BJ496" s="90"/>
      <c r="BK496" s="90"/>
      <c r="BL496" s="41"/>
    </row>
    <row r="497" spans="1:64" ht="24" x14ac:dyDescent="0.55000000000000004">
      <c r="A497" s="19"/>
      <c r="B497" s="4"/>
      <c r="C497" s="4"/>
      <c r="D497" s="19"/>
      <c r="E497" s="19"/>
      <c r="F497" s="24"/>
      <c r="G497" s="2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  <c r="AV497" s="88"/>
      <c r="AW497" s="88"/>
      <c r="AX497" s="88"/>
      <c r="AY497" s="88"/>
      <c r="AZ497" s="88"/>
      <c r="BA497" s="89"/>
      <c r="BB497" s="90"/>
      <c r="BC497" s="89"/>
      <c r="BD497" s="90"/>
      <c r="BE497" s="89"/>
      <c r="BF497" s="90"/>
      <c r="BG497" s="89"/>
      <c r="BH497" s="90"/>
      <c r="BI497" s="89"/>
      <c r="BJ497" s="90"/>
      <c r="BK497" s="90"/>
      <c r="BL497" s="41"/>
    </row>
    <row r="498" spans="1:64" ht="24" x14ac:dyDescent="0.55000000000000004">
      <c r="A498" s="19"/>
      <c r="B498" s="4"/>
      <c r="C498" s="4"/>
      <c r="D498" s="19"/>
      <c r="E498" s="19"/>
      <c r="F498" s="24"/>
      <c r="G498" s="2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  <c r="AV498" s="88"/>
      <c r="AW498" s="88"/>
      <c r="AX498" s="88"/>
      <c r="AY498" s="88"/>
      <c r="AZ498" s="88"/>
      <c r="BA498" s="89"/>
      <c r="BB498" s="90"/>
      <c r="BC498" s="89"/>
      <c r="BD498" s="90"/>
      <c r="BE498" s="89"/>
      <c r="BF498" s="90"/>
      <c r="BG498" s="89"/>
      <c r="BH498" s="90"/>
      <c r="BI498" s="89"/>
      <c r="BJ498" s="90"/>
      <c r="BK498" s="90"/>
      <c r="BL498" s="41"/>
    </row>
    <row r="499" spans="1:64" ht="24" x14ac:dyDescent="0.55000000000000004">
      <c r="A499" s="19"/>
      <c r="B499" s="4"/>
      <c r="C499" s="4"/>
      <c r="D499" s="19"/>
      <c r="E499" s="19"/>
      <c r="F499" s="24"/>
      <c r="G499" s="2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  <c r="AV499" s="88"/>
      <c r="AW499" s="88"/>
      <c r="AX499" s="88"/>
      <c r="AY499" s="88"/>
      <c r="AZ499" s="88"/>
      <c r="BA499" s="89"/>
      <c r="BB499" s="90"/>
      <c r="BC499" s="89"/>
      <c r="BD499" s="90"/>
      <c r="BE499" s="89"/>
      <c r="BF499" s="90"/>
      <c r="BG499" s="89"/>
      <c r="BH499" s="90"/>
      <c r="BI499" s="89"/>
      <c r="BJ499" s="90"/>
      <c r="BK499" s="90"/>
      <c r="BL499" s="41"/>
    </row>
    <row r="500" spans="1:64" ht="24" x14ac:dyDescent="0.55000000000000004">
      <c r="A500" s="19"/>
      <c r="B500" s="4"/>
      <c r="C500" s="4"/>
      <c r="D500" s="19"/>
      <c r="E500" s="19"/>
      <c r="F500" s="24"/>
      <c r="G500" s="25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  <c r="AV500" s="88"/>
      <c r="AW500" s="88"/>
      <c r="AX500" s="88"/>
      <c r="AY500" s="88"/>
      <c r="AZ500" s="88"/>
      <c r="BA500" s="89"/>
      <c r="BB500" s="90"/>
      <c r="BC500" s="89"/>
      <c r="BD500" s="90"/>
      <c r="BE500" s="89"/>
      <c r="BF500" s="90"/>
      <c r="BG500" s="89"/>
      <c r="BH500" s="90"/>
      <c r="BI500" s="89"/>
      <c r="BJ500" s="90"/>
      <c r="BK500" s="90"/>
      <c r="BL500" s="41"/>
    </row>
    <row r="501" spans="1:64" ht="24" x14ac:dyDescent="0.55000000000000004">
      <c r="A501" s="19"/>
      <c r="B501" s="4"/>
      <c r="C501" s="4"/>
      <c r="D501" s="19"/>
      <c r="E501" s="19"/>
      <c r="F501" s="24"/>
      <c r="G501" s="2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  <c r="AV501" s="88"/>
      <c r="AW501" s="88"/>
      <c r="AX501" s="88"/>
      <c r="AY501" s="88"/>
      <c r="AZ501" s="88"/>
      <c r="BA501" s="89"/>
      <c r="BB501" s="90"/>
      <c r="BC501" s="89"/>
      <c r="BD501" s="90"/>
      <c r="BE501" s="89"/>
      <c r="BF501" s="90"/>
      <c r="BG501" s="89"/>
      <c r="BH501" s="90"/>
      <c r="BI501" s="89"/>
      <c r="BJ501" s="90"/>
      <c r="BK501" s="90"/>
      <c r="BL501" s="41"/>
    </row>
    <row r="502" spans="1:64" ht="24" x14ac:dyDescent="0.55000000000000004">
      <c r="A502" s="19"/>
      <c r="B502" s="4"/>
      <c r="C502" s="4"/>
      <c r="D502" s="19"/>
      <c r="E502" s="19"/>
      <c r="F502" s="24"/>
      <c r="G502" s="25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  <c r="AV502" s="88"/>
      <c r="AW502" s="88"/>
      <c r="AX502" s="88"/>
      <c r="AY502" s="88"/>
      <c r="AZ502" s="88"/>
      <c r="BA502" s="89"/>
      <c r="BB502" s="90"/>
      <c r="BC502" s="89"/>
      <c r="BD502" s="90"/>
      <c r="BE502" s="89"/>
      <c r="BF502" s="90"/>
      <c r="BG502" s="89"/>
      <c r="BH502" s="90"/>
      <c r="BI502" s="89"/>
      <c r="BJ502" s="90"/>
      <c r="BK502" s="90"/>
      <c r="BL502" s="41"/>
    </row>
    <row r="503" spans="1:64" ht="24" x14ac:dyDescent="0.55000000000000004">
      <c r="A503" s="19"/>
      <c r="B503" s="4"/>
      <c r="C503" s="4"/>
      <c r="D503" s="19"/>
      <c r="E503" s="19"/>
      <c r="F503" s="24"/>
      <c r="G503" s="2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  <c r="AV503" s="88"/>
      <c r="AW503" s="88"/>
      <c r="AX503" s="88"/>
      <c r="AY503" s="88"/>
      <c r="AZ503" s="88"/>
      <c r="BA503" s="89"/>
      <c r="BB503" s="90"/>
      <c r="BC503" s="89"/>
      <c r="BD503" s="90"/>
      <c r="BE503" s="89"/>
      <c r="BF503" s="90"/>
      <c r="BG503" s="89"/>
      <c r="BH503" s="90"/>
      <c r="BI503" s="89"/>
      <c r="BJ503" s="90"/>
      <c r="BK503" s="90"/>
      <c r="BL503" s="41"/>
    </row>
    <row r="504" spans="1:64" ht="24" x14ac:dyDescent="0.55000000000000004">
      <c r="A504" s="19"/>
      <c r="B504" s="4"/>
      <c r="C504" s="4"/>
      <c r="D504" s="19"/>
      <c r="E504" s="19"/>
      <c r="F504" s="24"/>
      <c r="G504" s="25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  <c r="AV504" s="88"/>
      <c r="AW504" s="88"/>
      <c r="AX504" s="88"/>
      <c r="AY504" s="88"/>
      <c r="AZ504" s="88"/>
      <c r="BA504" s="89"/>
      <c r="BB504" s="90"/>
      <c r="BC504" s="89"/>
      <c r="BD504" s="90"/>
      <c r="BE504" s="89"/>
      <c r="BF504" s="90"/>
      <c r="BG504" s="89"/>
      <c r="BH504" s="90"/>
      <c r="BI504" s="89"/>
      <c r="BJ504" s="90"/>
      <c r="BK504" s="90"/>
      <c r="BL504" s="41"/>
    </row>
    <row r="505" spans="1:64" ht="24" x14ac:dyDescent="0.55000000000000004">
      <c r="A505" s="19"/>
      <c r="B505" s="4"/>
      <c r="C505" s="4"/>
      <c r="D505" s="19"/>
      <c r="E505" s="19"/>
      <c r="F505" s="24"/>
      <c r="G505" s="2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  <c r="AV505" s="88"/>
      <c r="AW505" s="88"/>
      <c r="AX505" s="88"/>
      <c r="AY505" s="88"/>
      <c r="AZ505" s="88"/>
      <c r="BA505" s="89"/>
      <c r="BB505" s="90"/>
      <c r="BC505" s="89"/>
      <c r="BD505" s="90"/>
      <c r="BE505" s="89"/>
      <c r="BF505" s="90"/>
      <c r="BG505" s="89"/>
      <c r="BH505" s="90"/>
      <c r="BI505" s="89"/>
      <c r="BJ505" s="90"/>
      <c r="BK505" s="90"/>
      <c r="BL505" s="41"/>
    </row>
    <row r="506" spans="1:64" ht="24" x14ac:dyDescent="0.55000000000000004">
      <c r="A506" s="19"/>
      <c r="B506" s="4"/>
      <c r="C506" s="4"/>
      <c r="D506" s="19"/>
      <c r="E506" s="19"/>
      <c r="F506" s="24"/>
      <c r="G506" s="25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  <c r="AV506" s="88"/>
      <c r="AW506" s="88"/>
      <c r="AX506" s="88"/>
      <c r="AY506" s="88"/>
      <c r="AZ506" s="88"/>
      <c r="BA506" s="89"/>
      <c r="BB506" s="90"/>
      <c r="BC506" s="89"/>
      <c r="BD506" s="90"/>
      <c r="BE506" s="89"/>
      <c r="BF506" s="90"/>
      <c r="BG506" s="89"/>
      <c r="BH506" s="90"/>
      <c r="BI506" s="89"/>
      <c r="BJ506" s="90"/>
      <c r="BK506" s="90"/>
      <c r="BL506" s="41"/>
    </row>
    <row r="507" spans="1:64" ht="24" x14ac:dyDescent="0.55000000000000004">
      <c r="A507" s="19"/>
      <c r="B507" s="4"/>
      <c r="C507" s="4"/>
      <c r="D507" s="19"/>
      <c r="E507" s="19"/>
      <c r="F507" s="24"/>
      <c r="G507" s="2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  <c r="AV507" s="88"/>
      <c r="AW507" s="88"/>
      <c r="AX507" s="88"/>
      <c r="AY507" s="88"/>
      <c r="AZ507" s="88"/>
      <c r="BA507" s="89"/>
      <c r="BB507" s="90"/>
      <c r="BC507" s="89"/>
      <c r="BD507" s="90"/>
      <c r="BE507" s="89"/>
      <c r="BF507" s="90"/>
      <c r="BG507" s="89"/>
      <c r="BH507" s="90"/>
      <c r="BI507" s="89"/>
      <c r="BJ507" s="90"/>
      <c r="BK507" s="90"/>
      <c r="BL507" s="41"/>
    </row>
    <row r="508" spans="1:64" ht="24" x14ac:dyDescent="0.55000000000000004">
      <c r="A508" s="19"/>
      <c r="B508" s="4"/>
      <c r="C508" s="4"/>
      <c r="D508" s="19"/>
      <c r="E508" s="19"/>
      <c r="F508" s="24"/>
      <c r="G508" s="25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  <c r="AV508" s="88"/>
      <c r="AW508" s="88"/>
      <c r="AX508" s="88"/>
      <c r="AY508" s="88"/>
      <c r="AZ508" s="88"/>
      <c r="BA508" s="89"/>
      <c r="BB508" s="90"/>
      <c r="BC508" s="89"/>
      <c r="BD508" s="90"/>
      <c r="BE508" s="89"/>
      <c r="BF508" s="90"/>
      <c r="BG508" s="89"/>
      <c r="BH508" s="90"/>
      <c r="BI508" s="89"/>
      <c r="BJ508" s="90"/>
      <c r="BK508" s="90"/>
      <c r="BL508" s="41"/>
    </row>
    <row r="509" spans="1:64" ht="24" x14ac:dyDescent="0.55000000000000004">
      <c r="A509" s="19"/>
      <c r="B509" s="4"/>
      <c r="C509" s="4"/>
      <c r="D509" s="19"/>
      <c r="E509" s="19"/>
      <c r="F509" s="24"/>
      <c r="G509" s="2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  <c r="AV509" s="88"/>
      <c r="AW509" s="88"/>
      <c r="AX509" s="88"/>
      <c r="AY509" s="88"/>
      <c r="AZ509" s="88"/>
      <c r="BA509" s="89"/>
      <c r="BB509" s="90"/>
      <c r="BC509" s="89"/>
      <c r="BD509" s="90"/>
      <c r="BE509" s="89"/>
      <c r="BF509" s="90"/>
      <c r="BG509" s="89"/>
      <c r="BH509" s="90"/>
      <c r="BI509" s="89"/>
      <c r="BJ509" s="90"/>
      <c r="BK509" s="90"/>
      <c r="BL509" s="41"/>
    </row>
    <row r="510" spans="1:64" ht="24" x14ac:dyDescent="0.55000000000000004">
      <c r="A510" s="19"/>
      <c r="B510" s="4"/>
      <c r="C510" s="4"/>
      <c r="D510" s="19"/>
      <c r="E510" s="19"/>
      <c r="F510" s="24"/>
      <c r="G510" s="2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  <c r="AV510" s="88"/>
      <c r="AW510" s="88"/>
      <c r="AX510" s="88"/>
      <c r="AY510" s="88"/>
      <c r="AZ510" s="88"/>
      <c r="BA510" s="89"/>
      <c r="BB510" s="90"/>
      <c r="BC510" s="89"/>
      <c r="BD510" s="90"/>
      <c r="BE510" s="89"/>
      <c r="BF510" s="90"/>
      <c r="BG510" s="89"/>
      <c r="BH510" s="90"/>
      <c r="BI510" s="89"/>
      <c r="BJ510" s="90"/>
      <c r="BK510" s="90"/>
      <c r="BL510" s="41"/>
    </row>
    <row r="511" spans="1:64" ht="24" x14ac:dyDescent="0.55000000000000004">
      <c r="A511" s="19"/>
      <c r="B511" s="4"/>
      <c r="C511" s="4"/>
      <c r="D511" s="19"/>
      <c r="E511" s="19"/>
      <c r="F511" s="24"/>
      <c r="G511" s="2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  <c r="AV511" s="88"/>
      <c r="AW511" s="88"/>
      <c r="AX511" s="88"/>
      <c r="AY511" s="88"/>
      <c r="AZ511" s="88"/>
      <c r="BA511" s="89"/>
      <c r="BB511" s="90"/>
      <c r="BC511" s="89"/>
      <c r="BD511" s="90"/>
      <c r="BE511" s="89"/>
      <c r="BF511" s="90"/>
      <c r="BG511" s="89"/>
      <c r="BH511" s="90"/>
      <c r="BI511" s="89"/>
      <c r="BJ511" s="90"/>
      <c r="BK511" s="90"/>
      <c r="BL511" s="41"/>
    </row>
    <row r="512" spans="1:64" ht="24" x14ac:dyDescent="0.55000000000000004">
      <c r="A512" s="19"/>
      <c r="B512" s="4"/>
      <c r="C512" s="4"/>
      <c r="D512" s="19"/>
      <c r="E512" s="19"/>
      <c r="F512" s="24"/>
      <c r="G512" s="25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  <c r="AV512" s="88"/>
      <c r="AW512" s="88"/>
      <c r="AX512" s="88"/>
      <c r="AY512" s="88"/>
      <c r="AZ512" s="88"/>
      <c r="BA512" s="89"/>
      <c r="BB512" s="90"/>
      <c r="BC512" s="89"/>
      <c r="BD512" s="90"/>
      <c r="BE512" s="89"/>
      <c r="BF512" s="90"/>
      <c r="BG512" s="89"/>
      <c r="BH512" s="90"/>
      <c r="BI512" s="89"/>
      <c r="BJ512" s="90"/>
      <c r="BK512" s="90"/>
      <c r="BL512" s="41"/>
    </row>
    <row r="513" spans="1:64" ht="24" x14ac:dyDescent="0.55000000000000004">
      <c r="A513" s="19"/>
      <c r="B513" s="4"/>
      <c r="C513" s="4"/>
      <c r="D513" s="19"/>
      <c r="E513" s="19"/>
      <c r="F513" s="24"/>
      <c r="G513" s="2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  <c r="AV513" s="88"/>
      <c r="AW513" s="88"/>
      <c r="AX513" s="88"/>
      <c r="AY513" s="88"/>
      <c r="AZ513" s="88"/>
      <c r="BA513" s="89"/>
      <c r="BB513" s="90"/>
      <c r="BC513" s="89"/>
      <c r="BD513" s="90"/>
      <c r="BE513" s="89"/>
      <c r="BF513" s="90"/>
      <c r="BG513" s="89"/>
      <c r="BH513" s="90"/>
      <c r="BI513" s="89"/>
      <c r="BJ513" s="90"/>
      <c r="BK513" s="90"/>
      <c r="BL513" s="41"/>
    </row>
    <row r="514" spans="1:64" ht="24" x14ac:dyDescent="0.55000000000000004">
      <c r="A514" s="19"/>
      <c r="B514" s="4"/>
      <c r="C514" s="4"/>
      <c r="D514" s="19"/>
      <c r="E514" s="19"/>
      <c r="F514" s="24"/>
      <c r="G514" s="25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  <c r="AV514" s="88"/>
      <c r="AW514" s="88"/>
      <c r="AX514" s="88"/>
      <c r="AY514" s="88"/>
      <c r="AZ514" s="88"/>
      <c r="BA514" s="89"/>
      <c r="BB514" s="90"/>
      <c r="BC514" s="89"/>
      <c r="BD514" s="90"/>
      <c r="BE514" s="89"/>
      <c r="BF514" s="90"/>
      <c r="BG514" s="89"/>
      <c r="BH514" s="90"/>
      <c r="BI514" s="89"/>
      <c r="BJ514" s="90"/>
      <c r="BK514" s="90"/>
      <c r="BL514" s="41"/>
    </row>
    <row r="515" spans="1:64" ht="24" x14ac:dyDescent="0.55000000000000004">
      <c r="A515" s="19"/>
      <c r="B515" s="4"/>
      <c r="C515" s="4"/>
      <c r="D515" s="19"/>
      <c r="E515" s="19"/>
      <c r="F515" s="24"/>
      <c r="G515" s="2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  <c r="AV515" s="88"/>
      <c r="AW515" s="88"/>
      <c r="AX515" s="88"/>
      <c r="AY515" s="88"/>
      <c r="AZ515" s="88"/>
      <c r="BA515" s="89"/>
      <c r="BB515" s="90"/>
      <c r="BC515" s="89"/>
      <c r="BD515" s="90"/>
      <c r="BE515" s="89"/>
      <c r="BF515" s="90"/>
      <c r="BG515" s="89"/>
      <c r="BH515" s="90"/>
      <c r="BI515" s="89"/>
      <c r="BJ515" s="90"/>
      <c r="BK515" s="90"/>
      <c r="BL515" s="41"/>
    </row>
    <row r="516" spans="1:64" ht="24" x14ac:dyDescent="0.55000000000000004">
      <c r="A516" s="19"/>
      <c r="B516" s="4"/>
      <c r="C516" s="4"/>
      <c r="D516" s="19"/>
      <c r="E516" s="19"/>
      <c r="F516" s="24"/>
      <c r="G516" s="2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  <c r="AV516" s="88"/>
      <c r="AW516" s="88"/>
      <c r="AX516" s="88"/>
      <c r="AY516" s="88"/>
      <c r="AZ516" s="88"/>
      <c r="BA516" s="89"/>
      <c r="BB516" s="90"/>
      <c r="BC516" s="89"/>
      <c r="BD516" s="90"/>
      <c r="BE516" s="89"/>
      <c r="BF516" s="90"/>
      <c r="BG516" s="89"/>
      <c r="BH516" s="90"/>
      <c r="BI516" s="89"/>
      <c r="BJ516" s="90"/>
      <c r="BK516" s="90"/>
      <c r="BL516" s="41"/>
    </row>
    <row r="517" spans="1:64" ht="24" x14ac:dyDescent="0.55000000000000004">
      <c r="A517" s="19"/>
      <c r="B517" s="4"/>
      <c r="C517" s="4"/>
      <c r="D517" s="19"/>
      <c r="E517" s="19"/>
      <c r="F517" s="24"/>
      <c r="G517" s="2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  <c r="AV517" s="88"/>
      <c r="AW517" s="88"/>
      <c r="AX517" s="88"/>
      <c r="AY517" s="88"/>
      <c r="AZ517" s="88"/>
      <c r="BA517" s="89"/>
      <c r="BB517" s="90"/>
      <c r="BC517" s="89"/>
      <c r="BD517" s="90"/>
      <c r="BE517" s="89"/>
      <c r="BF517" s="90"/>
      <c r="BG517" s="89"/>
      <c r="BH517" s="90"/>
      <c r="BI517" s="89"/>
      <c r="BJ517" s="90"/>
      <c r="BK517" s="90"/>
      <c r="BL517" s="41"/>
    </row>
    <row r="518" spans="1:64" ht="24" x14ac:dyDescent="0.55000000000000004">
      <c r="A518" s="19"/>
      <c r="B518" s="4"/>
      <c r="C518" s="4"/>
      <c r="D518" s="19"/>
      <c r="E518" s="19"/>
      <c r="F518" s="24"/>
      <c r="G518" s="2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  <c r="AV518" s="88"/>
      <c r="AW518" s="88"/>
      <c r="AX518" s="88"/>
      <c r="AY518" s="88"/>
      <c r="AZ518" s="88"/>
      <c r="BA518" s="89"/>
      <c r="BB518" s="90"/>
      <c r="BC518" s="89"/>
      <c r="BD518" s="90"/>
      <c r="BE518" s="89"/>
      <c r="BF518" s="90"/>
      <c r="BG518" s="89"/>
      <c r="BH518" s="90"/>
      <c r="BI518" s="89"/>
      <c r="BJ518" s="90"/>
      <c r="BK518" s="90"/>
      <c r="BL518" s="41"/>
    </row>
    <row r="519" spans="1:64" ht="24" x14ac:dyDescent="0.55000000000000004">
      <c r="A519" s="19"/>
      <c r="B519" s="4"/>
      <c r="C519" s="4"/>
      <c r="D519" s="19"/>
      <c r="E519" s="19"/>
      <c r="F519" s="24"/>
      <c r="G519" s="2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  <c r="AV519" s="88"/>
      <c r="AW519" s="88"/>
      <c r="AX519" s="88"/>
      <c r="AY519" s="88"/>
      <c r="AZ519" s="88"/>
      <c r="BA519" s="89"/>
      <c r="BB519" s="90"/>
      <c r="BC519" s="89"/>
      <c r="BD519" s="90"/>
      <c r="BE519" s="89"/>
      <c r="BF519" s="90"/>
      <c r="BG519" s="89"/>
      <c r="BH519" s="90"/>
      <c r="BI519" s="89"/>
      <c r="BJ519" s="90"/>
      <c r="BK519" s="90"/>
      <c r="BL519" s="41"/>
    </row>
    <row r="520" spans="1:64" ht="24" x14ac:dyDescent="0.55000000000000004">
      <c r="A520" s="26"/>
      <c r="B520" s="27"/>
      <c r="C520" s="27"/>
      <c r="D520" s="26"/>
      <c r="E520" s="26"/>
      <c r="F520" s="15"/>
      <c r="G520" s="15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  <c r="AV520" s="88"/>
      <c r="AW520" s="88"/>
      <c r="AX520" s="88"/>
      <c r="AY520" s="88"/>
      <c r="AZ520" s="88"/>
      <c r="BA520" s="89"/>
      <c r="BB520" s="90"/>
      <c r="BC520" s="89"/>
      <c r="BD520" s="90"/>
      <c r="BE520" s="89"/>
      <c r="BF520" s="90"/>
      <c r="BG520" s="89"/>
      <c r="BH520" s="90"/>
      <c r="BI520" s="89"/>
      <c r="BJ520" s="90"/>
      <c r="BK520" s="90"/>
      <c r="BL520" s="41"/>
    </row>
    <row r="521" spans="1:64" ht="24" x14ac:dyDescent="0.55000000000000004">
      <c r="A521" s="26"/>
      <c r="B521" s="27"/>
      <c r="C521" s="27"/>
      <c r="D521" s="26"/>
      <c r="E521" s="26"/>
      <c r="F521" s="15"/>
      <c r="G521" s="15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  <c r="AV521" s="88"/>
      <c r="AW521" s="88"/>
      <c r="AX521" s="88"/>
      <c r="AY521" s="88"/>
      <c r="AZ521" s="88"/>
      <c r="BA521" s="89"/>
      <c r="BB521" s="90"/>
      <c r="BC521" s="89"/>
      <c r="BD521" s="90"/>
      <c r="BE521" s="89"/>
      <c r="BF521" s="90"/>
      <c r="BG521" s="89"/>
      <c r="BH521" s="90"/>
      <c r="BI521" s="89"/>
      <c r="BJ521" s="90"/>
      <c r="BK521" s="90"/>
      <c r="BL521" s="41"/>
    </row>
    <row r="522" spans="1:64" ht="24" x14ac:dyDescent="0.55000000000000004">
      <c r="A522" s="26"/>
      <c r="B522" s="27"/>
      <c r="C522" s="27"/>
      <c r="D522" s="26"/>
      <c r="E522" s="26"/>
      <c r="F522" s="15"/>
      <c r="G522" s="15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9"/>
      <c r="BB522" s="90"/>
      <c r="BC522" s="89"/>
      <c r="BD522" s="90"/>
      <c r="BE522" s="89"/>
      <c r="BF522" s="90"/>
      <c r="BG522" s="89"/>
      <c r="BH522" s="90"/>
      <c r="BI522" s="89"/>
      <c r="BJ522" s="90"/>
      <c r="BK522" s="90"/>
      <c r="BL522" s="41"/>
    </row>
    <row r="523" spans="1:64" ht="24" x14ac:dyDescent="0.55000000000000004">
      <c r="A523" s="26"/>
      <c r="B523" s="27"/>
      <c r="C523" s="27"/>
      <c r="D523" s="26"/>
      <c r="E523" s="26"/>
      <c r="F523" s="15"/>
      <c r="G523" s="15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  <c r="AV523" s="88"/>
      <c r="AW523" s="88"/>
      <c r="AX523" s="88"/>
      <c r="AY523" s="88"/>
      <c r="AZ523" s="88"/>
      <c r="BA523" s="89"/>
      <c r="BB523" s="90"/>
      <c r="BC523" s="89"/>
      <c r="BD523" s="90"/>
      <c r="BE523" s="89"/>
      <c r="BF523" s="90"/>
      <c r="BG523" s="89"/>
      <c r="BH523" s="90"/>
      <c r="BI523" s="89"/>
      <c r="BJ523" s="90"/>
      <c r="BK523" s="90"/>
      <c r="BL523" s="41"/>
    </row>
    <row r="524" spans="1:64" ht="24" x14ac:dyDescent="0.55000000000000004">
      <c r="A524" s="26"/>
      <c r="B524" s="27"/>
      <c r="C524" s="27"/>
      <c r="D524" s="26"/>
      <c r="E524" s="26"/>
      <c r="F524" s="15"/>
      <c r="G524" s="15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9"/>
      <c r="BB524" s="90"/>
      <c r="BC524" s="89"/>
      <c r="BD524" s="90"/>
      <c r="BE524" s="89"/>
      <c r="BF524" s="90"/>
      <c r="BG524" s="89"/>
      <c r="BH524" s="90"/>
      <c r="BI524" s="89"/>
      <c r="BJ524" s="90"/>
      <c r="BK524" s="90"/>
      <c r="BL524" s="41"/>
    </row>
    <row r="525" spans="1:64" ht="24" x14ac:dyDescent="0.55000000000000004">
      <c r="A525" s="26"/>
      <c r="B525" s="27"/>
      <c r="C525" s="27"/>
      <c r="D525" s="26"/>
      <c r="E525" s="26"/>
      <c r="F525" s="15"/>
      <c r="G525" s="15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88"/>
      <c r="AC525" s="88"/>
      <c r="AD525" s="88"/>
      <c r="AE525" s="88"/>
      <c r="AF525" s="88"/>
      <c r="AG525" s="88"/>
      <c r="AH525" s="88"/>
      <c r="AI525" s="88"/>
      <c r="AJ525" s="88"/>
      <c r="AK525" s="88"/>
      <c r="AL525" s="88"/>
      <c r="AM525" s="88"/>
      <c r="AN525" s="88"/>
      <c r="AO525" s="88"/>
      <c r="AP525" s="88"/>
      <c r="AQ525" s="88"/>
      <c r="AR525" s="88"/>
      <c r="AS525" s="88"/>
      <c r="AT525" s="88"/>
      <c r="AU525" s="88"/>
      <c r="AV525" s="88"/>
      <c r="AW525" s="88"/>
      <c r="AX525" s="88"/>
      <c r="AY525" s="88"/>
      <c r="AZ525" s="88"/>
      <c r="BA525" s="89"/>
      <c r="BB525" s="90"/>
      <c r="BC525" s="89"/>
      <c r="BD525" s="90"/>
      <c r="BE525" s="89"/>
      <c r="BF525" s="90"/>
      <c r="BG525" s="89"/>
      <c r="BH525" s="90"/>
      <c r="BI525" s="89"/>
      <c r="BJ525" s="90"/>
      <c r="BK525" s="90"/>
      <c r="BL525" s="41"/>
    </row>
    <row r="526" spans="1:64" ht="24" x14ac:dyDescent="0.55000000000000004">
      <c r="A526" s="26"/>
      <c r="B526" s="27"/>
      <c r="C526" s="27"/>
      <c r="D526" s="26"/>
      <c r="E526" s="26"/>
      <c r="F526" s="15"/>
      <c r="G526" s="15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88"/>
      <c r="AC526" s="88"/>
      <c r="AD526" s="88"/>
      <c r="AE526" s="88"/>
      <c r="AF526" s="88"/>
      <c r="AG526" s="88"/>
      <c r="AH526" s="88"/>
      <c r="AI526" s="88"/>
      <c r="AJ526" s="88"/>
      <c r="AK526" s="88"/>
      <c r="AL526" s="88"/>
      <c r="AM526" s="88"/>
      <c r="AN526" s="88"/>
      <c r="AO526" s="88"/>
      <c r="AP526" s="88"/>
      <c r="AQ526" s="88"/>
      <c r="AR526" s="88"/>
      <c r="AS526" s="88"/>
      <c r="AT526" s="88"/>
      <c r="AU526" s="88"/>
      <c r="AV526" s="88"/>
      <c r="AW526" s="88"/>
      <c r="AX526" s="88"/>
      <c r="AY526" s="88"/>
      <c r="AZ526" s="88"/>
      <c r="BA526" s="89"/>
      <c r="BB526" s="90"/>
      <c r="BC526" s="89"/>
      <c r="BD526" s="90"/>
      <c r="BE526" s="89"/>
      <c r="BF526" s="90"/>
      <c r="BG526" s="89"/>
      <c r="BH526" s="90"/>
      <c r="BI526" s="89"/>
      <c r="BJ526" s="90"/>
      <c r="BK526" s="90"/>
      <c r="BL526" s="41"/>
    </row>
    <row r="527" spans="1:64" ht="24" x14ac:dyDescent="0.55000000000000004">
      <c r="A527" s="26"/>
      <c r="B527" s="27"/>
      <c r="C527" s="27"/>
      <c r="D527" s="26"/>
      <c r="E527" s="26"/>
      <c r="F527" s="15"/>
      <c r="G527" s="15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88"/>
      <c r="AC527" s="88"/>
      <c r="AD527" s="88"/>
      <c r="AE527" s="88"/>
      <c r="AF527" s="88"/>
      <c r="AG527" s="88"/>
      <c r="AH527" s="88"/>
      <c r="AI527" s="88"/>
      <c r="AJ527" s="88"/>
      <c r="AK527" s="88"/>
      <c r="AL527" s="88"/>
      <c r="AM527" s="88"/>
      <c r="AN527" s="88"/>
      <c r="AO527" s="88"/>
      <c r="AP527" s="88"/>
      <c r="AQ527" s="88"/>
      <c r="AR527" s="88"/>
      <c r="AS527" s="88"/>
      <c r="AT527" s="88"/>
      <c r="AU527" s="88"/>
      <c r="AV527" s="88"/>
      <c r="AW527" s="88"/>
      <c r="AX527" s="88"/>
      <c r="AY527" s="88"/>
      <c r="AZ527" s="88"/>
      <c r="BA527" s="89"/>
      <c r="BB527" s="90"/>
      <c r="BC527" s="89"/>
      <c r="BD527" s="90"/>
      <c r="BE527" s="89"/>
      <c r="BF527" s="90"/>
      <c r="BG527" s="89"/>
      <c r="BH527" s="90"/>
      <c r="BI527" s="89"/>
      <c r="BJ527" s="90"/>
      <c r="BK527" s="90"/>
      <c r="BL527" s="41"/>
    </row>
    <row r="528" spans="1:64" ht="24" x14ac:dyDescent="0.55000000000000004">
      <c r="A528" s="26"/>
      <c r="B528" s="27"/>
      <c r="C528" s="27"/>
      <c r="D528" s="26"/>
      <c r="E528" s="26"/>
      <c r="F528" s="15"/>
      <c r="G528" s="15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88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  <c r="AM528" s="88"/>
      <c r="AN528" s="88"/>
      <c r="AO528" s="88"/>
      <c r="AP528" s="88"/>
      <c r="AQ528" s="88"/>
      <c r="AR528" s="88"/>
      <c r="AS528" s="88"/>
      <c r="AT528" s="88"/>
      <c r="AU528" s="88"/>
      <c r="AV528" s="88"/>
      <c r="AW528" s="88"/>
      <c r="AX528" s="88"/>
      <c r="AY528" s="88"/>
      <c r="AZ528" s="88"/>
      <c r="BA528" s="89"/>
      <c r="BB528" s="90"/>
      <c r="BC528" s="89"/>
      <c r="BD528" s="90"/>
      <c r="BE528" s="89"/>
      <c r="BF528" s="90"/>
      <c r="BG528" s="89"/>
      <c r="BH528" s="90"/>
      <c r="BI528" s="89"/>
      <c r="BJ528" s="90"/>
      <c r="BK528" s="90"/>
      <c r="BL528" s="41"/>
    </row>
    <row r="529" spans="1:64" ht="24" x14ac:dyDescent="0.55000000000000004">
      <c r="A529" s="26"/>
      <c r="B529" s="27"/>
      <c r="C529" s="27"/>
      <c r="D529" s="26"/>
      <c r="E529" s="26"/>
      <c r="F529" s="15"/>
      <c r="G529" s="15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88"/>
      <c r="AC529" s="88"/>
      <c r="AD529" s="88"/>
      <c r="AE529" s="88"/>
      <c r="AF529" s="88"/>
      <c r="AG529" s="88"/>
      <c r="AH529" s="88"/>
      <c r="AI529" s="88"/>
      <c r="AJ529" s="88"/>
      <c r="AK529" s="88"/>
      <c r="AL529" s="88"/>
      <c r="AM529" s="88"/>
      <c r="AN529" s="88"/>
      <c r="AO529" s="88"/>
      <c r="AP529" s="88"/>
      <c r="AQ529" s="88"/>
      <c r="AR529" s="88"/>
      <c r="AS529" s="88"/>
      <c r="AT529" s="88"/>
      <c r="AU529" s="88"/>
      <c r="AV529" s="88"/>
      <c r="AW529" s="88"/>
      <c r="AX529" s="88"/>
      <c r="AY529" s="88"/>
      <c r="AZ529" s="88"/>
      <c r="BA529" s="89"/>
      <c r="BB529" s="90"/>
      <c r="BC529" s="89"/>
      <c r="BD529" s="90"/>
      <c r="BE529" s="89"/>
      <c r="BF529" s="90"/>
      <c r="BG529" s="89"/>
      <c r="BH529" s="90"/>
      <c r="BI529" s="89"/>
      <c r="BJ529" s="90"/>
      <c r="BK529" s="90"/>
      <c r="BL529" s="41"/>
    </row>
    <row r="530" spans="1:64" ht="24" x14ac:dyDescent="0.55000000000000004">
      <c r="A530" s="26"/>
      <c r="B530" s="27"/>
      <c r="C530" s="27"/>
      <c r="D530" s="26"/>
      <c r="E530" s="26"/>
      <c r="F530" s="15"/>
      <c r="G530" s="15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88"/>
      <c r="AC530" s="88"/>
      <c r="AD530" s="88"/>
      <c r="AE530" s="88"/>
      <c r="AF530" s="88"/>
      <c r="AG530" s="88"/>
      <c r="AH530" s="88"/>
      <c r="AI530" s="88"/>
      <c r="AJ530" s="88"/>
      <c r="AK530" s="88"/>
      <c r="AL530" s="88"/>
      <c r="AM530" s="88"/>
      <c r="AN530" s="88"/>
      <c r="AO530" s="88"/>
      <c r="AP530" s="88"/>
      <c r="AQ530" s="88"/>
      <c r="AR530" s="88"/>
      <c r="AS530" s="88"/>
      <c r="AT530" s="88"/>
      <c r="AU530" s="88"/>
      <c r="AV530" s="88"/>
      <c r="AW530" s="88"/>
      <c r="AX530" s="88"/>
      <c r="AY530" s="88"/>
      <c r="AZ530" s="88"/>
      <c r="BA530" s="89"/>
      <c r="BB530" s="90"/>
      <c r="BC530" s="89"/>
      <c r="BD530" s="90"/>
      <c r="BE530" s="89"/>
      <c r="BF530" s="90"/>
      <c r="BG530" s="89"/>
      <c r="BH530" s="90"/>
      <c r="BI530" s="89"/>
      <c r="BJ530" s="90"/>
      <c r="BK530" s="90"/>
      <c r="BL530" s="41"/>
    </row>
    <row r="531" spans="1:64" ht="24" x14ac:dyDescent="0.55000000000000004">
      <c r="A531" s="26"/>
      <c r="B531" s="27"/>
      <c r="C531" s="27"/>
      <c r="D531" s="26"/>
      <c r="E531" s="26"/>
      <c r="F531" s="15"/>
      <c r="G531" s="15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88"/>
      <c r="AC531" s="88"/>
      <c r="AD531" s="88"/>
      <c r="AE531" s="88"/>
      <c r="AF531" s="88"/>
      <c r="AG531" s="88"/>
      <c r="AH531" s="88"/>
      <c r="AI531" s="88"/>
      <c r="AJ531" s="88"/>
      <c r="AK531" s="88"/>
      <c r="AL531" s="88"/>
      <c r="AM531" s="88"/>
      <c r="AN531" s="88"/>
      <c r="AO531" s="88"/>
      <c r="AP531" s="88"/>
      <c r="AQ531" s="88"/>
      <c r="AR531" s="88"/>
      <c r="AS531" s="88"/>
      <c r="AT531" s="88"/>
      <c r="AU531" s="88"/>
      <c r="AV531" s="88"/>
      <c r="AW531" s="88"/>
      <c r="AX531" s="88"/>
      <c r="AY531" s="88"/>
      <c r="AZ531" s="88"/>
      <c r="BA531" s="89"/>
      <c r="BB531" s="90"/>
      <c r="BC531" s="89"/>
      <c r="BD531" s="90"/>
      <c r="BE531" s="89"/>
      <c r="BF531" s="90"/>
      <c r="BG531" s="89"/>
      <c r="BH531" s="90"/>
      <c r="BI531" s="89"/>
      <c r="BJ531" s="90"/>
      <c r="BK531" s="90"/>
      <c r="BL531" s="41"/>
    </row>
    <row r="532" spans="1:64" ht="24" x14ac:dyDescent="0.55000000000000004">
      <c r="A532" s="26"/>
      <c r="B532" s="27"/>
      <c r="C532" s="27"/>
      <c r="D532" s="26"/>
      <c r="E532" s="26"/>
      <c r="F532" s="15"/>
      <c r="G532" s="15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88"/>
      <c r="AC532" s="88"/>
      <c r="AD532" s="88"/>
      <c r="AE532" s="88"/>
      <c r="AF532" s="88"/>
      <c r="AG532" s="88"/>
      <c r="AH532" s="88"/>
      <c r="AI532" s="88"/>
      <c r="AJ532" s="88"/>
      <c r="AK532" s="88"/>
      <c r="AL532" s="88"/>
      <c r="AM532" s="88"/>
      <c r="AN532" s="88"/>
      <c r="AO532" s="88"/>
      <c r="AP532" s="88"/>
      <c r="AQ532" s="88"/>
      <c r="AR532" s="88"/>
      <c r="AS532" s="88"/>
      <c r="AT532" s="88"/>
      <c r="AU532" s="88"/>
      <c r="AV532" s="88"/>
      <c r="AW532" s="88"/>
      <c r="AX532" s="88"/>
      <c r="AY532" s="88"/>
      <c r="AZ532" s="88"/>
      <c r="BA532" s="89"/>
      <c r="BB532" s="90"/>
      <c r="BC532" s="89"/>
      <c r="BD532" s="90"/>
      <c r="BE532" s="89"/>
      <c r="BF532" s="90"/>
      <c r="BG532" s="89"/>
      <c r="BH532" s="90"/>
      <c r="BI532" s="89"/>
      <c r="BJ532" s="90"/>
      <c r="BK532" s="90"/>
      <c r="BL532" s="41"/>
    </row>
    <row r="533" spans="1:64" ht="24" x14ac:dyDescent="0.55000000000000004">
      <c r="A533" s="26"/>
      <c r="B533" s="27"/>
      <c r="C533" s="27"/>
      <c r="D533" s="26"/>
      <c r="E533" s="26"/>
      <c r="F533" s="15"/>
      <c r="G533" s="15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88"/>
      <c r="AC533" s="88"/>
      <c r="AD533" s="88"/>
      <c r="AE533" s="88"/>
      <c r="AF533" s="88"/>
      <c r="AG533" s="88"/>
      <c r="AH533" s="88"/>
      <c r="AI533" s="88"/>
      <c r="AJ533" s="88"/>
      <c r="AK533" s="88"/>
      <c r="AL533" s="88"/>
      <c r="AM533" s="88"/>
      <c r="AN533" s="88"/>
      <c r="AO533" s="88"/>
      <c r="AP533" s="88"/>
      <c r="AQ533" s="88"/>
      <c r="AR533" s="88"/>
      <c r="AS533" s="88"/>
      <c r="AT533" s="88"/>
      <c r="AU533" s="88"/>
      <c r="AV533" s="88"/>
      <c r="AW533" s="88"/>
      <c r="AX533" s="88"/>
      <c r="AY533" s="88"/>
      <c r="AZ533" s="88"/>
      <c r="BA533" s="89"/>
      <c r="BB533" s="90"/>
      <c r="BC533" s="89"/>
      <c r="BD533" s="90"/>
      <c r="BE533" s="89"/>
      <c r="BF533" s="90"/>
      <c r="BG533" s="89"/>
      <c r="BH533" s="90"/>
      <c r="BI533" s="89"/>
      <c r="BJ533" s="90"/>
      <c r="BK533" s="90"/>
      <c r="BL533" s="41"/>
    </row>
    <row r="534" spans="1:64" ht="24" x14ac:dyDescent="0.55000000000000004">
      <c r="A534" s="26"/>
      <c r="B534" s="27"/>
      <c r="C534" s="27"/>
      <c r="D534" s="26"/>
      <c r="E534" s="26"/>
      <c r="F534" s="15"/>
      <c r="G534" s="15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88"/>
      <c r="AC534" s="88"/>
      <c r="AD534" s="88"/>
      <c r="AE534" s="88"/>
      <c r="AF534" s="88"/>
      <c r="AG534" s="88"/>
      <c r="AH534" s="88"/>
      <c r="AI534" s="88"/>
      <c r="AJ534" s="88"/>
      <c r="AK534" s="88"/>
      <c r="AL534" s="88"/>
      <c r="AM534" s="88"/>
      <c r="AN534" s="88"/>
      <c r="AO534" s="88"/>
      <c r="AP534" s="88"/>
      <c r="AQ534" s="88"/>
      <c r="AR534" s="88"/>
      <c r="AS534" s="88"/>
      <c r="AT534" s="88"/>
      <c r="AU534" s="88"/>
      <c r="AV534" s="88"/>
      <c r="AW534" s="88"/>
      <c r="AX534" s="88"/>
      <c r="AY534" s="88"/>
      <c r="AZ534" s="88"/>
      <c r="BA534" s="89"/>
      <c r="BB534" s="90"/>
      <c r="BC534" s="89"/>
      <c r="BD534" s="90"/>
      <c r="BE534" s="89"/>
      <c r="BF534" s="90"/>
      <c r="BG534" s="89"/>
      <c r="BH534" s="90"/>
      <c r="BI534" s="89"/>
      <c r="BJ534" s="90"/>
      <c r="BK534" s="90"/>
      <c r="BL534" s="41"/>
    </row>
    <row r="535" spans="1:64" ht="24" x14ac:dyDescent="0.55000000000000004">
      <c r="A535" s="26"/>
      <c r="B535" s="27"/>
      <c r="C535" s="27"/>
      <c r="D535" s="26"/>
      <c r="E535" s="26"/>
      <c r="F535" s="28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88"/>
      <c r="AC535" s="88"/>
      <c r="AD535" s="88"/>
      <c r="AE535" s="88"/>
      <c r="AF535" s="88"/>
      <c r="AG535" s="88"/>
      <c r="AH535" s="88"/>
      <c r="AI535" s="88"/>
      <c r="AJ535" s="88"/>
      <c r="AK535" s="88"/>
      <c r="AL535" s="88"/>
      <c r="AM535" s="88"/>
      <c r="AN535" s="88"/>
      <c r="AO535" s="88"/>
      <c r="AP535" s="88"/>
      <c r="AQ535" s="88"/>
      <c r="AR535" s="88"/>
      <c r="AS535" s="88"/>
      <c r="AT535" s="88"/>
      <c r="AU535" s="88"/>
      <c r="AV535" s="88"/>
      <c r="AW535" s="88"/>
      <c r="AX535" s="88"/>
      <c r="AY535" s="88"/>
      <c r="AZ535" s="88"/>
      <c r="BA535" s="89"/>
      <c r="BB535" s="90"/>
      <c r="BC535" s="89"/>
      <c r="BD535" s="90"/>
      <c r="BE535" s="89"/>
      <c r="BF535" s="90"/>
      <c r="BG535" s="89"/>
      <c r="BH535" s="90"/>
      <c r="BI535" s="89"/>
      <c r="BJ535" s="90"/>
      <c r="BK535" s="90"/>
      <c r="BL535" s="41"/>
    </row>
    <row r="536" spans="1:64" ht="24" x14ac:dyDescent="0.55000000000000004">
      <c r="A536" s="26"/>
      <c r="B536" s="27"/>
      <c r="C536" s="27"/>
      <c r="D536" s="26"/>
      <c r="E536" s="26"/>
      <c r="F536" s="28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88"/>
      <c r="AC536" s="88"/>
      <c r="AD536" s="88"/>
      <c r="AE536" s="88"/>
      <c r="AF536" s="88"/>
      <c r="AG536" s="88"/>
      <c r="AH536" s="88"/>
      <c r="AI536" s="88"/>
      <c r="AJ536" s="88"/>
      <c r="AK536" s="88"/>
      <c r="AL536" s="88"/>
      <c r="AM536" s="88"/>
      <c r="AN536" s="88"/>
      <c r="AO536" s="88"/>
      <c r="AP536" s="88"/>
      <c r="AQ536" s="88"/>
      <c r="AR536" s="88"/>
      <c r="AS536" s="88"/>
      <c r="AT536" s="88"/>
      <c r="AU536" s="88"/>
      <c r="AV536" s="88"/>
      <c r="AW536" s="88"/>
      <c r="AX536" s="88"/>
      <c r="AY536" s="88"/>
      <c r="AZ536" s="88"/>
      <c r="BA536" s="89"/>
      <c r="BB536" s="90"/>
      <c r="BC536" s="89"/>
      <c r="BD536" s="90"/>
      <c r="BE536" s="89"/>
      <c r="BF536" s="90"/>
      <c r="BG536" s="89"/>
      <c r="BH536" s="90"/>
      <c r="BI536" s="89"/>
      <c r="BJ536" s="90"/>
      <c r="BK536" s="90"/>
      <c r="BL536" s="41"/>
    </row>
    <row r="537" spans="1:64" ht="24" x14ac:dyDescent="0.55000000000000004">
      <c r="A537" s="26"/>
      <c r="B537" s="27"/>
      <c r="C537" s="27"/>
      <c r="D537" s="26"/>
      <c r="E537" s="26"/>
      <c r="F537" s="27"/>
      <c r="G537" s="15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88"/>
      <c r="AC537" s="88"/>
      <c r="AD537" s="88"/>
      <c r="AE537" s="88"/>
      <c r="AF537" s="88"/>
      <c r="AG537" s="88"/>
      <c r="AH537" s="88"/>
      <c r="AI537" s="88"/>
      <c r="AJ537" s="88"/>
      <c r="AK537" s="88"/>
      <c r="AL537" s="88"/>
      <c r="AM537" s="88"/>
      <c r="AN537" s="88"/>
      <c r="AO537" s="88"/>
      <c r="AP537" s="88"/>
      <c r="AQ537" s="88"/>
      <c r="AR537" s="88"/>
      <c r="AS537" s="88"/>
      <c r="AT537" s="88"/>
      <c r="AU537" s="88"/>
      <c r="AV537" s="88"/>
      <c r="AW537" s="88"/>
      <c r="AX537" s="88"/>
      <c r="AY537" s="88"/>
      <c r="AZ537" s="88"/>
      <c r="BA537" s="89"/>
      <c r="BB537" s="90"/>
      <c r="BC537" s="89"/>
      <c r="BD537" s="90"/>
      <c r="BE537" s="89"/>
      <c r="BF537" s="90"/>
      <c r="BG537" s="89"/>
      <c r="BH537" s="90"/>
      <c r="BI537" s="89"/>
      <c r="BJ537" s="90"/>
      <c r="BK537" s="90"/>
      <c r="BL537" s="41"/>
    </row>
    <row r="538" spans="1:64" ht="24" x14ac:dyDescent="0.55000000000000004">
      <c r="A538" s="26"/>
      <c r="B538" s="27"/>
      <c r="C538" s="27"/>
      <c r="D538" s="26"/>
      <c r="E538" s="26"/>
      <c r="F538" s="27"/>
      <c r="G538" s="15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88"/>
      <c r="AC538" s="88"/>
      <c r="AD538" s="88"/>
      <c r="AE538" s="88"/>
      <c r="AF538" s="88"/>
      <c r="AG538" s="88"/>
      <c r="AH538" s="88"/>
      <c r="AI538" s="88"/>
      <c r="AJ538" s="88"/>
      <c r="AK538" s="88"/>
      <c r="AL538" s="88"/>
      <c r="AM538" s="88"/>
      <c r="AN538" s="88"/>
      <c r="AO538" s="88"/>
      <c r="AP538" s="88"/>
      <c r="AQ538" s="88"/>
      <c r="AR538" s="88"/>
      <c r="AS538" s="88"/>
      <c r="AT538" s="88"/>
      <c r="AU538" s="88"/>
      <c r="AV538" s="88"/>
      <c r="AW538" s="88"/>
      <c r="AX538" s="88"/>
      <c r="AY538" s="88"/>
      <c r="AZ538" s="88"/>
      <c r="BA538" s="89"/>
      <c r="BB538" s="90"/>
      <c r="BC538" s="89"/>
      <c r="BD538" s="90"/>
      <c r="BE538" s="89"/>
      <c r="BF538" s="90"/>
      <c r="BG538" s="89"/>
      <c r="BH538" s="90"/>
      <c r="BI538" s="89"/>
      <c r="BJ538" s="90"/>
      <c r="BK538" s="90"/>
      <c r="BL538" s="41"/>
    </row>
    <row r="539" spans="1:64" ht="24" x14ac:dyDescent="0.55000000000000004">
      <c r="A539" s="26"/>
      <c r="B539" s="27"/>
      <c r="C539" s="27"/>
      <c r="D539" s="26"/>
      <c r="E539" s="26"/>
      <c r="F539" s="27"/>
      <c r="G539" s="15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88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  <c r="AM539" s="88"/>
      <c r="AN539" s="88"/>
      <c r="AO539" s="88"/>
      <c r="AP539" s="88"/>
      <c r="AQ539" s="88"/>
      <c r="AR539" s="88"/>
      <c r="AS539" s="88"/>
      <c r="AT539" s="88"/>
      <c r="AU539" s="88"/>
      <c r="AV539" s="88"/>
      <c r="AW539" s="88"/>
      <c r="AX539" s="88"/>
      <c r="AY539" s="88"/>
      <c r="AZ539" s="88"/>
      <c r="BA539" s="89"/>
      <c r="BB539" s="90"/>
      <c r="BC539" s="89"/>
      <c r="BD539" s="90"/>
      <c r="BE539" s="89"/>
      <c r="BF539" s="90"/>
      <c r="BG539" s="89"/>
      <c r="BH539" s="90"/>
      <c r="BI539" s="89"/>
      <c r="BJ539" s="90"/>
      <c r="BK539" s="90"/>
      <c r="BL539" s="41"/>
    </row>
    <row r="540" spans="1:64" ht="24" x14ac:dyDescent="0.55000000000000004">
      <c r="A540" s="26"/>
      <c r="B540" s="27"/>
      <c r="C540" s="27"/>
      <c r="D540" s="26"/>
      <c r="E540" s="26"/>
      <c r="F540" s="27"/>
      <c r="G540" s="15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88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  <c r="AM540" s="88"/>
      <c r="AN540" s="88"/>
      <c r="AO540" s="88"/>
      <c r="AP540" s="88"/>
      <c r="AQ540" s="88"/>
      <c r="AR540" s="88"/>
      <c r="AS540" s="88"/>
      <c r="AT540" s="88"/>
      <c r="AU540" s="88"/>
      <c r="AV540" s="88"/>
      <c r="AW540" s="88"/>
      <c r="AX540" s="88"/>
      <c r="AY540" s="88"/>
      <c r="AZ540" s="88"/>
      <c r="BA540" s="89"/>
      <c r="BB540" s="90"/>
      <c r="BC540" s="89"/>
      <c r="BD540" s="90"/>
      <c r="BE540" s="89"/>
      <c r="BF540" s="90"/>
      <c r="BG540" s="89"/>
      <c r="BH540" s="90"/>
      <c r="BI540" s="89"/>
      <c r="BJ540" s="90"/>
      <c r="BK540" s="90"/>
      <c r="BL540" s="41"/>
    </row>
    <row r="541" spans="1:64" ht="24" x14ac:dyDescent="0.55000000000000004">
      <c r="A541" s="26"/>
      <c r="B541" s="27"/>
      <c r="C541" s="27"/>
      <c r="D541" s="26"/>
      <c r="E541" s="26"/>
      <c r="F541" s="27"/>
      <c r="G541" s="15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88"/>
      <c r="AC541" s="88"/>
      <c r="AD541" s="88"/>
      <c r="AE541" s="88"/>
      <c r="AF541" s="88"/>
      <c r="AG541" s="88"/>
      <c r="AH541" s="88"/>
      <c r="AI541" s="88"/>
      <c r="AJ541" s="88"/>
      <c r="AK541" s="88"/>
      <c r="AL541" s="88"/>
      <c r="AM541" s="88"/>
      <c r="AN541" s="88"/>
      <c r="AO541" s="88"/>
      <c r="AP541" s="88"/>
      <c r="AQ541" s="88"/>
      <c r="AR541" s="88"/>
      <c r="AS541" s="88"/>
      <c r="AT541" s="88"/>
      <c r="AU541" s="88"/>
      <c r="AV541" s="88"/>
      <c r="AW541" s="88"/>
      <c r="AX541" s="88"/>
      <c r="AY541" s="88"/>
      <c r="AZ541" s="88"/>
      <c r="BA541" s="89"/>
      <c r="BB541" s="90"/>
      <c r="BC541" s="89"/>
      <c r="BD541" s="90"/>
      <c r="BE541" s="89"/>
      <c r="BF541" s="90"/>
      <c r="BG541" s="89"/>
      <c r="BH541" s="90"/>
      <c r="BI541" s="89"/>
      <c r="BJ541" s="90"/>
      <c r="BK541" s="90"/>
      <c r="BL541" s="41"/>
    </row>
    <row r="542" spans="1:64" ht="24" x14ac:dyDescent="0.55000000000000004">
      <c r="A542" s="26"/>
      <c r="B542" s="27"/>
      <c r="C542" s="27"/>
      <c r="D542" s="26"/>
      <c r="E542" s="26"/>
      <c r="F542" s="27"/>
      <c r="G542" s="15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88"/>
      <c r="AC542" s="88"/>
      <c r="AD542" s="88"/>
      <c r="AE542" s="88"/>
      <c r="AF542" s="88"/>
      <c r="AG542" s="88"/>
      <c r="AH542" s="88"/>
      <c r="AI542" s="88"/>
      <c r="AJ542" s="88"/>
      <c r="AK542" s="88"/>
      <c r="AL542" s="88"/>
      <c r="AM542" s="88"/>
      <c r="AN542" s="88"/>
      <c r="AO542" s="88"/>
      <c r="AP542" s="88"/>
      <c r="AQ542" s="88"/>
      <c r="AR542" s="88"/>
      <c r="AS542" s="88"/>
      <c r="AT542" s="88"/>
      <c r="AU542" s="88"/>
      <c r="AV542" s="88"/>
      <c r="AW542" s="88"/>
      <c r="AX542" s="88"/>
      <c r="AY542" s="88"/>
      <c r="AZ542" s="88"/>
      <c r="BA542" s="89"/>
      <c r="BB542" s="90"/>
      <c r="BC542" s="89"/>
      <c r="BD542" s="90"/>
      <c r="BE542" s="89"/>
      <c r="BF542" s="90"/>
      <c r="BG542" s="89"/>
      <c r="BH542" s="90"/>
      <c r="BI542" s="89"/>
      <c r="BJ542" s="90"/>
      <c r="BK542" s="90"/>
      <c r="BL542" s="41"/>
    </row>
    <row r="543" spans="1:64" ht="24" x14ac:dyDescent="0.55000000000000004">
      <c r="A543" s="26"/>
      <c r="B543" s="27"/>
      <c r="C543" s="27"/>
      <c r="D543" s="26"/>
      <c r="E543" s="26"/>
      <c r="F543" s="27"/>
      <c r="G543" s="15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  <c r="AN543" s="88"/>
      <c r="AO543" s="88"/>
      <c r="AP543" s="88"/>
      <c r="AQ543" s="88"/>
      <c r="AR543" s="88"/>
      <c r="AS543" s="88"/>
      <c r="AT543" s="88"/>
      <c r="AU543" s="88"/>
      <c r="AV543" s="88"/>
      <c r="AW543" s="88"/>
      <c r="AX543" s="88"/>
      <c r="AY543" s="88"/>
      <c r="AZ543" s="88"/>
      <c r="BA543" s="89"/>
      <c r="BB543" s="90"/>
      <c r="BC543" s="89"/>
      <c r="BD543" s="90"/>
      <c r="BE543" s="89"/>
      <c r="BF543" s="90"/>
      <c r="BG543" s="89"/>
      <c r="BH543" s="90"/>
      <c r="BI543" s="89"/>
      <c r="BJ543" s="90"/>
      <c r="BK543" s="90"/>
      <c r="BL543" s="41"/>
    </row>
    <row r="544" spans="1:64" ht="24" x14ac:dyDescent="0.55000000000000004">
      <c r="A544" s="26"/>
      <c r="B544" s="27"/>
      <c r="C544" s="27"/>
      <c r="D544" s="26"/>
      <c r="E544" s="26"/>
      <c r="F544" s="27"/>
      <c r="G544" s="15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  <c r="AN544" s="88"/>
      <c r="AO544" s="88"/>
      <c r="AP544" s="88"/>
      <c r="AQ544" s="88"/>
      <c r="AR544" s="88"/>
      <c r="AS544" s="88"/>
      <c r="AT544" s="88"/>
      <c r="AU544" s="88"/>
      <c r="AV544" s="88"/>
      <c r="AW544" s="88"/>
      <c r="AX544" s="88"/>
      <c r="AY544" s="88"/>
      <c r="AZ544" s="88"/>
      <c r="BA544" s="89"/>
      <c r="BB544" s="90"/>
      <c r="BC544" s="89"/>
      <c r="BD544" s="90"/>
      <c r="BE544" s="89"/>
      <c r="BF544" s="90"/>
      <c r="BG544" s="89"/>
      <c r="BH544" s="90"/>
      <c r="BI544" s="89"/>
      <c r="BJ544" s="90"/>
      <c r="BK544" s="90"/>
      <c r="BL544" s="41"/>
    </row>
    <row r="545" spans="1:64" ht="24" x14ac:dyDescent="0.55000000000000004">
      <c r="A545" s="26"/>
      <c r="B545" s="27"/>
      <c r="C545" s="27"/>
      <c r="D545" s="26"/>
      <c r="E545" s="26"/>
      <c r="F545" s="27"/>
      <c r="G545" s="15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88"/>
      <c r="AC545" s="88"/>
      <c r="AD545" s="88"/>
      <c r="AE545" s="88"/>
      <c r="AF545" s="88"/>
      <c r="AG545" s="88"/>
      <c r="AH545" s="88"/>
      <c r="AI545" s="88"/>
      <c r="AJ545" s="88"/>
      <c r="AK545" s="88"/>
      <c r="AL545" s="88"/>
      <c r="AM545" s="88"/>
      <c r="AN545" s="88"/>
      <c r="AO545" s="88"/>
      <c r="AP545" s="88"/>
      <c r="AQ545" s="88"/>
      <c r="AR545" s="88"/>
      <c r="AS545" s="88"/>
      <c r="AT545" s="88"/>
      <c r="AU545" s="88"/>
      <c r="AV545" s="88"/>
      <c r="AW545" s="88"/>
      <c r="AX545" s="88"/>
      <c r="AY545" s="88"/>
      <c r="AZ545" s="88"/>
      <c r="BA545" s="89"/>
      <c r="BB545" s="90"/>
      <c r="BC545" s="89"/>
      <c r="BD545" s="90"/>
      <c r="BE545" s="89"/>
      <c r="BF545" s="90"/>
      <c r="BG545" s="89"/>
      <c r="BH545" s="90"/>
      <c r="BI545" s="89"/>
      <c r="BJ545" s="90"/>
      <c r="BK545" s="90"/>
      <c r="BL545" s="41"/>
    </row>
    <row r="546" spans="1:64" ht="24" x14ac:dyDescent="0.55000000000000004">
      <c r="A546" s="26"/>
      <c r="B546" s="27"/>
      <c r="C546" s="27"/>
      <c r="D546" s="26"/>
      <c r="E546" s="26"/>
      <c r="F546" s="27"/>
      <c r="G546" s="15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88"/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  <c r="AM546" s="88"/>
      <c r="AN546" s="88"/>
      <c r="AO546" s="88"/>
      <c r="AP546" s="88"/>
      <c r="AQ546" s="88"/>
      <c r="AR546" s="88"/>
      <c r="AS546" s="88"/>
      <c r="AT546" s="88"/>
      <c r="AU546" s="88"/>
      <c r="AV546" s="88"/>
      <c r="AW546" s="88"/>
      <c r="AX546" s="88"/>
      <c r="AY546" s="88"/>
      <c r="AZ546" s="88"/>
      <c r="BA546" s="89"/>
      <c r="BB546" s="90"/>
      <c r="BC546" s="89"/>
      <c r="BD546" s="90"/>
      <c r="BE546" s="89"/>
      <c r="BF546" s="90"/>
      <c r="BG546" s="89"/>
      <c r="BH546" s="90"/>
      <c r="BI546" s="89"/>
      <c r="BJ546" s="90"/>
      <c r="BK546" s="90"/>
      <c r="BL546" s="41"/>
    </row>
    <row r="547" spans="1:64" ht="24" x14ac:dyDescent="0.55000000000000004">
      <c r="A547" s="26"/>
      <c r="B547" s="27"/>
      <c r="C547" s="27"/>
      <c r="D547" s="26"/>
      <c r="E547" s="26"/>
      <c r="F547" s="27"/>
      <c r="G547" s="15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88"/>
      <c r="AC547" s="88"/>
      <c r="AD547" s="88"/>
      <c r="AE547" s="88"/>
      <c r="AF547" s="88"/>
      <c r="AG547" s="88"/>
      <c r="AH547" s="88"/>
      <c r="AI547" s="88"/>
      <c r="AJ547" s="88"/>
      <c r="AK547" s="88"/>
      <c r="AL547" s="88"/>
      <c r="AM547" s="88"/>
      <c r="AN547" s="88"/>
      <c r="AO547" s="88"/>
      <c r="AP547" s="88"/>
      <c r="AQ547" s="88"/>
      <c r="AR547" s="88"/>
      <c r="AS547" s="88"/>
      <c r="AT547" s="88"/>
      <c r="AU547" s="88"/>
      <c r="AV547" s="88"/>
      <c r="AW547" s="88"/>
      <c r="AX547" s="88"/>
      <c r="AY547" s="88"/>
      <c r="AZ547" s="88"/>
      <c r="BA547" s="89"/>
      <c r="BB547" s="90"/>
      <c r="BC547" s="89"/>
      <c r="BD547" s="90"/>
      <c r="BE547" s="89"/>
      <c r="BF547" s="90"/>
      <c r="BG547" s="89"/>
      <c r="BH547" s="90"/>
      <c r="BI547" s="89"/>
      <c r="BJ547" s="90"/>
      <c r="BK547" s="90"/>
      <c r="BL547" s="41"/>
    </row>
    <row r="548" spans="1:64" ht="24" x14ac:dyDescent="0.55000000000000004">
      <c r="A548" s="26"/>
      <c r="B548" s="30"/>
      <c r="C548" s="30"/>
      <c r="D548" s="31"/>
      <c r="E548" s="31"/>
      <c r="F548" s="32"/>
      <c r="G548" s="1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88"/>
      <c r="AC548" s="88"/>
      <c r="AD548" s="88"/>
      <c r="AE548" s="88"/>
      <c r="AF548" s="88"/>
      <c r="AG548" s="88"/>
      <c r="AH548" s="88"/>
      <c r="AI548" s="88"/>
      <c r="AJ548" s="88"/>
      <c r="AK548" s="88"/>
      <c r="AL548" s="88"/>
      <c r="AM548" s="88"/>
      <c r="AN548" s="88"/>
      <c r="AO548" s="88"/>
      <c r="AP548" s="88"/>
      <c r="AQ548" s="88"/>
      <c r="AR548" s="88"/>
      <c r="AS548" s="88"/>
      <c r="AT548" s="88"/>
      <c r="AU548" s="88"/>
      <c r="AV548" s="88"/>
      <c r="AW548" s="88"/>
      <c r="AX548" s="88"/>
      <c r="AY548" s="88"/>
      <c r="AZ548" s="88"/>
      <c r="BA548" s="89"/>
      <c r="BB548" s="90"/>
      <c r="BC548" s="89"/>
      <c r="BD548" s="90"/>
      <c r="BE548" s="89"/>
      <c r="BF548" s="90"/>
      <c r="BG548" s="89"/>
      <c r="BH548" s="90"/>
      <c r="BI548" s="89"/>
      <c r="BJ548" s="90"/>
      <c r="BK548" s="90"/>
      <c r="BL548" s="41"/>
    </row>
    <row r="549" spans="1:64" ht="24" x14ac:dyDescent="0.55000000000000004">
      <c r="A549" s="26"/>
      <c r="B549" s="30"/>
      <c r="C549" s="30"/>
      <c r="D549" s="31"/>
      <c r="E549" s="31"/>
      <c r="F549" s="32"/>
      <c r="G549" s="1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  <c r="AV549" s="88"/>
      <c r="AW549" s="88"/>
      <c r="AX549" s="88"/>
      <c r="AY549" s="88"/>
      <c r="AZ549" s="88"/>
      <c r="BA549" s="89"/>
      <c r="BB549" s="90"/>
      <c r="BC549" s="89"/>
      <c r="BD549" s="90"/>
      <c r="BE549" s="89"/>
      <c r="BF549" s="90"/>
      <c r="BG549" s="89"/>
      <c r="BH549" s="90"/>
      <c r="BI549" s="89"/>
      <c r="BJ549" s="90"/>
      <c r="BK549" s="90"/>
      <c r="BL549" s="41"/>
    </row>
    <row r="550" spans="1:64" ht="24" x14ac:dyDescent="0.55000000000000004">
      <c r="A550" s="26"/>
      <c r="B550" s="30"/>
      <c r="C550" s="30"/>
      <c r="D550" s="31"/>
      <c r="E550" s="31"/>
      <c r="F550" s="32"/>
      <c r="G550" s="1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  <c r="AV550" s="88"/>
      <c r="AW550" s="88"/>
      <c r="AX550" s="88"/>
      <c r="AY550" s="88"/>
      <c r="AZ550" s="88"/>
      <c r="BA550" s="89"/>
      <c r="BB550" s="90"/>
      <c r="BC550" s="89"/>
      <c r="BD550" s="90"/>
      <c r="BE550" s="89"/>
      <c r="BF550" s="90"/>
      <c r="BG550" s="89"/>
      <c r="BH550" s="90"/>
      <c r="BI550" s="89"/>
      <c r="BJ550" s="90"/>
      <c r="BK550" s="90"/>
      <c r="BL550" s="41"/>
    </row>
    <row r="551" spans="1:64" ht="24" x14ac:dyDescent="0.55000000000000004">
      <c r="A551" s="26"/>
      <c r="B551" s="30"/>
      <c r="C551" s="30"/>
      <c r="D551" s="31"/>
      <c r="E551" s="31"/>
      <c r="F551" s="32"/>
      <c r="G551" s="1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  <c r="AV551" s="88"/>
      <c r="AW551" s="88"/>
      <c r="AX551" s="88"/>
      <c r="AY551" s="88"/>
      <c r="AZ551" s="88"/>
      <c r="BA551" s="89"/>
      <c r="BB551" s="90"/>
      <c r="BC551" s="89"/>
      <c r="BD551" s="90"/>
      <c r="BE551" s="89"/>
      <c r="BF551" s="90"/>
      <c r="BG551" s="89"/>
      <c r="BH551" s="90"/>
      <c r="BI551" s="89"/>
      <c r="BJ551" s="90"/>
      <c r="BK551" s="90"/>
      <c r="BL551" s="41"/>
    </row>
    <row r="552" spans="1:64" ht="24" x14ac:dyDescent="0.55000000000000004">
      <c r="A552" s="26"/>
      <c r="B552" s="30"/>
      <c r="C552" s="30"/>
      <c r="D552" s="31"/>
      <c r="E552" s="31"/>
      <c r="F552" s="32"/>
      <c r="G552" s="1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  <c r="AW552" s="88"/>
      <c r="AX552" s="88"/>
      <c r="AY552" s="88"/>
      <c r="AZ552" s="88"/>
      <c r="BA552" s="89"/>
      <c r="BB552" s="90"/>
      <c r="BC552" s="89"/>
      <c r="BD552" s="90"/>
      <c r="BE552" s="89"/>
      <c r="BF552" s="90"/>
      <c r="BG552" s="89"/>
      <c r="BH552" s="90"/>
      <c r="BI552" s="89"/>
      <c r="BJ552" s="90"/>
      <c r="BK552" s="90"/>
      <c r="BL552" s="41"/>
    </row>
    <row r="553" spans="1:64" ht="24" x14ac:dyDescent="0.55000000000000004">
      <c r="A553" s="26"/>
      <c r="B553" s="30"/>
      <c r="C553" s="30"/>
      <c r="D553" s="31"/>
      <c r="E553" s="31"/>
      <c r="F553" s="32"/>
      <c r="G553" s="1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88"/>
      <c r="AC553" s="88"/>
      <c r="AD553" s="88"/>
      <c r="AE553" s="88"/>
      <c r="AF553" s="88"/>
      <c r="AG553" s="88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88"/>
      <c r="AV553" s="88"/>
      <c r="AW553" s="88"/>
      <c r="AX553" s="88"/>
      <c r="AY553" s="88"/>
      <c r="AZ553" s="88"/>
      <c r="BA553" s="89"/>
      <c r="BB553" s="90"/>
      <c r="BC553" s="89"/>
      <c r="BD553" s="90"/>
      <c r="BE553" s="89"/>
      <c r="BF553" s="90"/>
      <c r="BG553" s="89"/>
      <c r="BH553" s="90"/>
      <c r="BI553" s="89"/>
      <c r="BJ553" s="90"/>
      <c r="BK553" s="90"/>
      <c r="BL553" s="41"/>
    </row>
    <row r="554" spans="1:64" ht="24" x14ac:dyDescent="0.55000000000000004">
      <c r="A554" s="26"/>
      <c r="B554" s="30"/>
      <c r="C554" s="30"/>
      <c r="D554" s="31"/>
      <c r="E554" s="31"/>
      <c r="F554" s="32"/>
      <c r="G554" s="1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88"/>
      <c r="AC554" s="88"/>
      <c r="AD554" s="88"/>
      <c r="AE554" s="88"/>
      <c r="AF554" s="88"/>
      <c r="AG554" s="88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88"/>
      <c r="AV554" s="88"/>
      <c r="AW554" s="88"/>
      <c r="AX554" s="88"/>
      <c r="AY554" s="88"/>
      <c r="AZ554" s="88"/>
      <c r="BA554" s="89"/>
      <c r="BB554" s="90"/>
      <c r="BC554" s="89"/>
      <c r="BD554" s="90"/>
      <c r="BE554" s="89"/>
      <c r="BF554" s="90"/>
      <c r="BG554" s="89"/>
      <c r="BH554" s="90"/>
      <c r="BI554" s="89"/>
      <c r="BJ554" s="90"/>
      <c r="BK554" s="90"/>
      <c r="BL554" s="41"/>
    </row>
    <row r="555" spans="1:64" ht="24" x14ac:dyDescent="0.55000000000000004">
      <c r="A555" s="26"/>
      <c r="B555" s="30"/>
      <c r="C555" s="30"/>
      <c r="D555" s="31"/>
      <c r="E555" s="31"/>
      <c r="F555" s="32"/>
      <c r="G555" s="1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88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88"/>
      <c r="AV555" s="88"/>
      <c r="AW555" s="88"/>
      <c r="AX555" s="88"/>
      <c r="AY555" s="88"/>
      <c r="AZ555" s="88"/>
      <c r="BA555" s="89"/>
      <c r="BB555" s="90"/>
      <c r="BC555" s="89"/>
      <c r="BD555" s="90"/>
      <c r="BE555" s="89"/>
      <c r="BF555" s="90"/>
      <c r="BG555" s="89"/>
      <c r="BH555" s="90"/>
      <c r="BI555" s="89"/>
      <c r="BJ555" s="90"/>
      <c r="BK555" s="90"/>
      <c r="BL555" s="41"/>
    </row>
    <row r="556" spans="1:64" ht="24" x14ac:dyDescent="0.55000000000000004">
      <c r="A556" s="26"/>
      <c r="B556" s="30"/>
      <c r="C556" s="30"/>
      <c r="D556" s="31"/>
      <c r="E556" s="31"/>
      <c r="F556" s="32"/>
      <c r="G556" s="1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88"/>
      <c r="AC556" s="88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88"/>
      <c r="AV556" s="88"/>
      <c r="AW556" s="88"/>
      <c r="AX556" s="88"/>
      <c r="AY556" s="88"/>
      <c r="AZ556" s="88"/>
      <c r="BA556" s="89"/>
      <c r="BB556" s="90"/>
      <c r="BC556" s="89"/>
      <c r="BD556" s="90"/>
      <c r="BE556" s="89"/>
      <c r="BF556" s="90"/>
      <c r="BG556" s="89"/>
      <c r="BH556" s="90"/>
      <c r="BI556" s="89"/>
      <c r="BJ556" s="90"/>
      <c r="BK556" s="90"/>
      <c r="BL556" s="41"/>
    </row>
    <row r="557" spans="1:64" ht="24" x14ac:dyDescent="0.55000000000000004">
      <c r="A557" s="26"/>
      <c r="B557" s="30"/>
      <c r="C557" s="30"/>
      <c r="D557" s="31"/>
      <c r="E557" s="31"/>
      <c r="F557" s="32"/>
      <c r="G557" s="1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88"/>
      <c r="AC557" s="88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88"/>
      <c r="AV557" s="88"/>
      <c r="AW557" s="88"/>
      <c r="AX557" s="88"/>
      <c r="AY557" s="88"/>
      <c r="AZ557" s="88"/>
      <c r="BA557" s="89"/>
      <c r="BB557" s="90"/>
      <c r="BC557" s="89"/>
      <c r="BD557" s="90"/>
      <c r="BE557" s="89"/>
      <c r="BF557" s="90"/>
      <c r="BG557" s="89"/>
      <c r="BH557" s="90"/>
      <c r="BI557" s="89"/>
      <c r="BJ557" s="90"/>
      <c r="BK557" s="90"/>
      <c r="BL557" s="41"/>
    </row>
    <row r="558" spans="1:64" ht="24" x14ac:dyDescent="0.55000000000000004">
      <c r="A558" s="26"/>
      <c r="B558" s="30"/>
      <c r="C558" s="30"/>
      <c r="D558" s="31"/>
      <c r="E558" s="31"/>
      <c r="F558" s="32"/>
      <c r="G558" s="1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88"/>
      <c r="AC558" s="88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88"/>
      <c r="AV558" s="88"/>
      <c r="AW558" s="88"/>
      <c r="AX558" s="88"/>
      <c r="AY558" s="88"/>
      <c r="AZ558" s="88"/>
      <c r="BA558" s="89"/>
      <c r="BB558" s="90"/>
      <c r="BC558" s="89"/>
      <c r="BD558" s="90"/>
      <c r="BE558" s="89"/>
      <c r="BF558" s="90"/>
      <c r="BG558" s="89"/>
      <c r="BH558" s="90"/>
      <c r="BI558" s="89"/>
      <c r="BJ558" s="90"/>
      <c r="BK558" s="90"/>
      <c r="BL558" s="41"/>
    </row>
    <row r="559" spans="1:64" ht="24" x14ac:dyDescent="0.55000000000000004">
      <c r="A559" s="26"/>
      <c r="B559" s="30"/>
      <c r="C559" s="30"/>
      <c r="D559" s="31"/>
      <c r="E559" s="31"/>
      <c r="F559" s="32"/>
      <c r="G559" s="1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88"/>
      <c r="AC559" s="88"/>
      <c r="AD559" s="88"/>
      <c r="AE559" s="88"/>
      <c r="AF559" s="88"/>
      <c r="AG559" s="88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88"/>
      <c r="AV559" s="88"/>
      <c r="AW559" s="88"/>
      <c r="AX559" s="88"/>
      <c r="AY559" s="88"/>
      <c r="AZ559" s="88"/>
      <c r="BA559" s="89"/>
      <c r="BB559" s="90"/>
      <c r="BC559" s="89"/>
      <c r="BD559" s="90"/>
      <c r="BE559" s="89"/>
      <c r="BF559" s="90"/>
      <c r="BG559" s="89"/>
      <c r="BH559" s="90"/>
      <c r="BI559" s="89"/>
      <c r="BJ559" s="90"/>
      <c r="BK559" s="90"/>
      <c r="BL559" s="41"/>
    </row>
    <row r="560" spans="1:64" ht="24" x14ac:dyDescent="0.55000000000000004">
      <c r="A560" s="26"/>
      <c r="B560" s="30"/>
      <c r="C560" s="30"/>
      <c r="D560" s="31"/>
      <c r="E560" s="31"/>
      <c r="F560" s="32"/>
      <c r="G560" s="1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88"/>
      <c r="AC560" s="88"/>
      <c r="AD560" s="88"/>
      <c r="AE560" s="88"/>
      <c r="AF560" s="88"/>
      <c r="AG560" s="88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  <c r="AV560" s="88"/>
      <c r="AW560" s="88"/>
      <c r="AX560" s="88"/>
      <c r="AY560" s="88"/>
      <c r="AZ560" s="88"/>
      <c r="BA560" s="89"/>
      <c r="BB560" s="90"/>
      <c r="BC560" s="89"/>
      <c r="BD560" s="90"/>
      <c r="BE560" s="89"/>
      <c r="BF560" s="90"/>
      <c r="BG560" s="89"/>
      <c r="BH560" s="90"/>
      <c r="BI560" s="89"/>
      <c r="BJ560" s="90"/>
      <c r="BK560" s="90"/>
      <c r="BL560" s="41"/>
    </row>
    <row r="561" spans="1:64" ht="24" x14ac:dyDescent="0.55000000000000004">
      <c r="A561" s="26"/>
      <c r="B561" s="30"/>
      <c r="C561" s="30"/>
      <c r="D561" s="31"/>
      <c r="E561" s="31"/>
      <c r="F561" s="32"/>
      <c r="G561" s="1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88"/>
      <c r="AC561" s="88"/>
      <c r="AD561" s="88"/>
      <c r="AE561" s="88"/>
      <c r="AF561" s="88"/>
      <c r="AG561" s="88"/>
      <c r="AH561" s="88"/>
      <c r="AI561" s="88"/>
      <c r="AJ561" s="88"/>
      <c r="AK561" s="88"/>
      <c r="AL561" s="88"/>
      <c r="AM561" s="88"/>
      <c r="AN561" s="88"/>
      <c r="AO561" s="88"/>
      <c r="AP561" s="88"/>
      <c r="AQ561" s="88"/>
      <c r="AR561" s="88"/>
      <c r="AS561" s="88"/>
      <c r="AT561" s="88"/>
      <c r="AU561" s="88"/>
      <c r="AV561" s="88"/>
      <c r="AW561" s="88"/>
      <c r="AX561" s="88"/>
      <c r="AY561" s="88"/>
      <c r="AZ561" s="88"/>
      <c r="BA561" s="89"/>
      <c r="BB561" s="90"/>
      <c r="BC561" s="89"/>
      <c r="BD561" s="90"/>
      <c r="BE561" s="89"/>
      <c r="BF561" s="90"/>
      <c r="BG561" s="89"/>
      <c r="BH561" s="90"/>
      <c r="BI561" s="89"/>
      <c r="BJ561" s="90"/>
      <c r="BK561" s="90"/>
      <c r="BL561" s="41"/>
    </row>
    <row r="562" spans="1:64" ht="24" x14ac:dyDescent="0.55000000000000004">
      <c r="A562" s="26"/>
      <c r="B562" s="30"/>
      <c r="C562" s="30"/>
      <c r="D562" s="31"/>
      <c r="E562" s="31"/>
      <c r="F562" s="32"/>
      <c r="G562" s="1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  <c r="AV562" s="88"/>
      <c r="AW562" s="88"/>
      <c r="AX562" s="88"/>
      <c r="AY562" s="88"/>
      <c r="AZ562" s="88"/>
      <c r="BA562" s="89"/>
      <c r="BB562" s="90"/>
      <c r="BC562" s="89"/>
      <c r="BD562" s="90"/>
      <c r="BE562" s="89"/>
      <c r="BF562" s="90"/>
      <c r="BG562" s="89"/>
      <c r="BH562" s="90"/>
      <c r="BI562" s="89"/>
      <c r="BJ562" s="90"/>
      <c r="BK562" s="90"/>
      <c r="BL562" s="41"/>
    </row>
    <row r="563" spans="1:64" ht="24" x14ac:dyDescent="0.55000000000000004">
      <c r="A563" s="26"/>
      <c r="B563" s="30"/>
      <c r="C563" s="30"/>
      <c r="D563" s="31"/>
      <c r="E563" s="31"/>
      <c r="F563" s="32"/>
      <c r="G563" s="1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  <c r="AM563" s="88"/>
      <c r="AN563" s="88"/>
      <c r="AO563" s="88"/>
      <c r="AP563" s="88"/>
      <c r="AQ563" s="88"/>
      <c r="AR563" s="88"/>
      <c r="AS563" s="88"/>
      <c r="AT563" s="88"/>
      <c r="AU563" s="88"/>
      <c r="AV563" s="88"/>
      <c r="AW563" s="88"/>
      <c r="AX563" s="88"/>
      <c r="AY563" s="88"/>
      <c r="AZ563" s="88"/>
      <c r="BA563" s="89"/>
      <c r="BB563" s="90"/>
      <c r="BC563" s="89"/>
      <c r="BD563" s="90"/>
      <c r="BE563" s="89"/>
      <c r="BF563" s="90"/>
      <c r="BG563" s="89"/>
      <c r="BH563" s="90"/>
      <c r="BI563" s="89"/>
      <c r="BJ563" s="90"/>
      <c r="BK563" s="90"/>
      <c r="BL563" s="41"/>
    </row>
    <row r="564" spans="1:64" ht="24" x14ac:dyDescent="0.55000000000000004">
      <c r="A564" s="26"/>
      <c r="B564" s="30"/>
      <c r="C564" s="30"/>
      <c r="D564" s="31"/>
      <c r="E564" s="31"/>
      <c r="F564" s="32"/>
      <c r="G564" s="1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  <c r="AN564" s="88"/>
      <c r="AO564" s="88"/>
      <c r="AP564" s="88"/>
      <c r="AQ564" s="88"/>
      <c r="AR564" s="88"/>
      <c r="AS564" s="88"/>
      <c r="AT564" s="88"/>
      <c r="AU564" s="88"/>
      <c r="AV564" s="88"/>
      <c r="AW564" s="88"/>
      <c r="AX564" s="88"/>
      <c r="AY564" s="88"/>
      <c r="AZ564" s="88"/>
      <c r="BA564" s="89"/>
      <c r="BB564" s="90"/>
      <c r="BC564" s="89"/>
      <c r="BD564" s="90"/>
      <c r="BE564" s="89"/>
      <c r="BF564" s="90"/>
      <c r="BG564" s="89"/>
      <c r="BH564" s="90"/>
      <c r="BI564" s="89"/>
      <c r="BJ564" s="90"/>
      <c r="BK564" s="90"/>
      <c r="BL564" s="41"/>
    </row>
    <row r="565" spans="1:64" ht="24" x14ac:dyDescent="0.55000000000000004">
      <c r="A565" s="26"/>
      <c r="B565" s="30"/>
      <c r="C565" s="30"/>
      <c r="D565" s="31"/>
      <c r="E565" s="31"/>
      <c r="F565" s="32"/>
      <c r="G565" s="15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  <c r="AN565" s="88"/>
      <c r="AO565" s="88"/>
      <c r="AP565" s="88"/>
      <c r="AQ565" s="88"/>
      <c r="AR565" s="88"/>
      <c r="AS565" s="88"/>
      <c r="AT565" s="88"/>
      <c r="AU565" s="88"/>
      <c r="AV565" s="88"/>
      <c r="AW565" s="88"/>
      <c r="AX565" s="88"/>
      <c r="AY565" s="88"/>
      <c r="AZ565" s="88"/>
      <c r="BA565" s="89"/>
      <c r="BB565" s="90"/>
      <c r="BC565" s="89"/>
      <c r="BD565" s="90"/>
      <c r="BE565" s="89"/>
      <c r="BF565" s="90"/>
      <c r="BG565" s="89"/>
      <c r="BH565" s="90"/>
      <c r="BI565" s="89"/>
      <c r="BJ565" s="90"/>
      <c r="BK565" s="90"/>
      <c r="BL565" s="41"/>
    </row>
    <row r="566" spans="1:64" ht="24" x14ac:dyDescent="0.55000000000000004">
      <c r="A566" s="26"/>
      <c r="B566" s="30"/>
      <c r="C566" s="30"/>
      <c r="D566" s="31"/>
      <c r="E566" s="31"/>
      <c r="F566" s="32"/>
      <c r="G566" s="15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  <c r="AN566" s="88"/>
      <c r="AO566" s="88"/>
      <c r="AP566" s="88"/>
      <c r="AQ566" s="88"/>
      <c r="AR566" s="88"/>
      <c r="AS566" s="88"/>
      <c r="AT566" s="88"/>
      <c r="AU566" s="88"/>
      <c r="AV566" s="88"/>
      <c r="AW566" s="88"/>
      <c r="AX566" s="88"/>
      <c r="AY566" s="88"/>
      <c r="AZ566" s="88"/>
      <c r="BA566" s="89"/>
      <c r="BB566" s="90"/>
      <c r="BC566" s="89"/>
      <c r="BD566" s="90"/>
      <c r="BE566" s="89"/>
      <c r="BF566" s="90"/>
      <c r="BG566" s="89"/>
      <c r="BH566" s="90"/>
      <c r="BI566" s="89"/>
      <c r="BJ566" s="90"/>
      <c r="BK566" s="90"/>
      <c r="BL566" s="41"/>
    </row>
    <row r="567" spans="1:64" ht="24" x14ac:dyDescent="0.55000000000000004">
      <c r="A567" s="26"/>
      <c r="B567" s="33"/>
      <c r="C567" s="33"/>
      <c r="D567" s="33"/>
      <c r="E567" s="33"/>
      <c r="F567" s="34"/>
      <c r="G567" s="35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  <c r="AN567" s="88"/>
      <c r="AO567" s="88"/>
      <c r="AP567" s="88"/>
      <c r="AQ567" s="88"/>
      <c r="AR567" s="88"/>
      <c r="AS567" s="88"/>
      <c r="AT567" s="88"/>
      <c r="AU567" s="88"/>
      <c r="AV567" s="88"/>
      <c r="AW567" s="88"/>
      <c r="AX567" s="88"/>
      <c r="AY567" s="88"/>
      <c r="AZ567" s="88"/>
      <c r="BA567" s="89"/>
      <c r="BB567" s="90"/>
      <c r="BC567" s="89"/>
      <c r="BD567" s="90"/>
      <c r="BE567" s="89"/>
      <c r="BF567" s="90"/>
      <c r="BG567" s="89"/>
      <c r="BH567" s="90"/>
      <c r="BI567" s="89"/>
      <c r="BJ567" s="90"/>
      <c r="BK567" s="90"/>
      <c r="BL567" s="41"/>
    </row>
    <row r="568" spans="1:64" ht="24" x14ac:dyDescent="0.55000000000000004">
      <c r="A568" s="26"/>
      <c r="B568" s="33"/>
      <c r="C568" s="33"/>
      <c r="D568" s="33"/>
      <c r="E568" s="33"/>
      <c r="F568" s="34"/>
      <c r="G568" s="35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  <c r="AN568" s="88"/>
      <c r="AO568" s="88"/>
      <c r="AP568" s="88"/>
      <c r="AQ568" s="88"/>
      <c r="AR568" s="88"/>
      <c r="AS568" s="88"/>
      <c r="AT568" s="88"/>
      <c r="AU568" s="88"/>
      <c r="AV568" s="88"/>
      <c r="AW568" s="88"/>
      <c r="AX568" s="88"/>
      <c r="AY568" s="88"/>
      <c r="AZ568" s="88"/>
      <c r="BA568" s="89"/>
      <c r="BB568" s="90"/>
      <c r="BC568" s="89"/>
      <c r="BD568" s="90"/>
      <c r="BE568" s="89"/>
      <c r="BF568" s="90"/>
      <c r="BG568" s="89"/>
      <c r="BH568" s="90"/>
      <c r="BI568" s="89"/>
      <c r="BJ568" s="90"/>
      <c r="BK568" s="90"/>
      <c r="BL568" s="41"/>
    </row>
    <row r="569" spans="1:64" ht="24" x14ac:dyDescent="0.55000000000000004">
      <c r="A569" s="26"/>
      <c r="B569" s="33"/>
      <c r="C569" s="33"/>
      <c r="D569" s="33"/>
      <c r="E569" s="33"/>
      <c r="F569" s="34"/>
      <c r="G569" s="35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  <c r="AN569" s="88"/>
      <c r="AO569" s="88"/>
      <c r="AP569" s="88"/>
      <c r="AQ569" s="88"/>
      <c r="AR569" s="88"/>
      <c r="AS569" s="88"/>
      <c r="AT569" s="88"/>
      <c r="AU569" s="88"/>
      <c r="AV569" s="88"/>
      <c r="AW569" s="88"/>
      <c r="AX569" s="88"/>
      <c r="AY569" s="88"/>
      <c r="AZ569" s="88"/>
      <c r="BA569" s="89"/>
      <c r="BB569" s="90"/>
      <c r="BC569" s="89"/>
      <c r="BD569" s="90"/>
      <c r="BE569" s="89"/>
      <c r="BF569" s="90"/>
      <c r="BG569" s="89"/>
      <c r="BH569" s="90"/>
      <c r="BI569" s="89"/>
      <c r="BJ569" s="90"/>
      <c r="BK569" s="90"/>
      <c r="BL569" s="41"/>
    </row>
    <row r="570" spans="1:64" ht="24" x14ac:dyDescent="0.55000000000000004">
      <c r="A570" s="26"/>
      <c r="B570" s="33"/>
      <c r="C570" s="33"/>
      <c r="D570" s="33"/>
      <c r="E570" s="33"/>
      <c r="F570" s="34"/>
      <c r="G570" s="35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  <c r="AN570" s="88"/>
      <c r="AO570" s="88"/>
      <c r="AP570" s="88"/>
      <c r="AQ570" s="88"/>
      <c r="AR570" s="88"/>
      <c r="AS570" s="88"/>
      <c r="AT570" s="88"/>
      <c r="AU570" s="88"/>
      <c r="AV570" s="88"/>
      <c r="AW570" s="88"/>
      <c r="AX570" s="88"/>
      <c r="AY570" s="88"/>
      <c r="AZ570" s="88"/>
      <c r="BA570" s="89"/>
      <c r="BB570" s="90"/>
      <c r="BC570" s="89"/>
      <c r="BD570" s="90"/>
      <c r="BE570" s="89"/>
      <c r="BF570" s="90"/>
      <c r="BG570" s="89"/>
      <c r="BH570" s="90"/>
      <c r="BI570" s="89"/>
      <c r="BJ570" s="90"/>
      <c r="BK570" s="90"/>
      <c r="BL570" s="41"/>
    </row>
    <row r="571" spans="1:64" ht="24" x14ac:dyDescent="0.55000000000000004">
      <c r="A571" s="26"/>
      <c r="B571" s="33"/>
      <c r="C571" s="33"/>
      <c r="D571" s="33"/>
      <c r="E571" s="33"/>
      <c r="F571" s="34"/>
      <c r="G571" s="35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  <c r="AN571" s="88"/>
      <c r="AO571" s="88"/>
      <c r="AP571" s="88"/>
      <c r="AQ571" s="88"/>
      <c r="AR571" s="88"/>
      <c r="AS571" s="88"/>
      <c r="AT571" s="88"/>
      <c r="AU571" s="88"/>
      <c r="AV571" s="88"/>
      <c r="AW571" s="88"/>
      <c r="AX571" s="88"/>
      <c r="AY571" s="88"/>
      <c r="AZ571" s="88"/>
      <c r="BA571" s="89"/>
      <c r="BB571" s="90"/>
      <c r="BC571" s="89"/>
      <c r="BD571" s="90"/>
      <c r="BE571" s="89"/>
      <c r="BF571" s="90"/>
      <c r="BG571" s="89"/>
      <c r="BH571" s="90"/>
      <c r="BI571" s="89"/>
      <c r="BJ571" s="90"/>
      <c r="BK571" s="90"/>
      <c r="BL571" s="41"/>
    </row>
    <row r="572" spans="1:64" ht="24" x14ac:dyDescent="0.55000000000000004">
      <c r="A572" s="26"/>
      <c r="B572" s="33"/>
      <c r="C572" s="33"/>
      <c r="D572" s="33"/>
      <c r="E572" s="33"/>
      <c r="F572" s="34"/>
      <c r="G572" s="35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  <c r="AN572" s="88"/>
      <c r="AO572" s="88"/>
      <c r="AP572" s="88"/>
      <c r="AQ572" s="88"/>
      <c r="AR572" s="88"/>
      <c r="AS572" s="88"/>
      <c r="AT572" s="88"/>
      <c r="AU572" s="88"/>
      <c r="AV572" s="88"/>
      <c r="AW572" s="88"/>
      <c r="AX572" s="88"/>
      <c r="AY572" s="88"/>
      <c r="AZ572" s="88"/>
      <c r="BA572" s="89"/>
      <c r="BB572" s="90"/>
      <c r="BC572" s="89"/>
      <c r="BD572" s="90"/>
      <c r="BE572" s="89"/>
      <c r="BF572" s="90"/>
      <c r="BG572" s="89"/>
      <c r="BH572" s="90"/>
      <c r="BI572" s="89"/>
      <c r="BJ572" s="90"/>
      <c r="BK572" s="90"/>
      <c r="BL572" s="41"/>
    </row>
    <row r="573" spans="1:64" ht="24" x14ac:dyDescent="0.55000000000000004">
      <c r="A573" s="26"/>
      <c r="B573" s="33"/>
      <c r="C573" s="33"/>
      <c r="D573" s="33"/>
      <c r="E573" s="33"/>
      <c r="F573" s="34"/>
      <c r="G573" s="35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88"/>
      <c r="AC573" s="88"/>
      <c r="AD573" s="88"/>
      <c r="AE573" s="88"/>
      <c r="AF573" s="88"/>
      <c r="AG573" s="88"/>
      <c r="AH573" s="88"/>
      <c r="AI573" s="88"/>
      <c r="AJ573" s="88"/>
      <c r="AK573" s="88"/>
      <c r="AL573" s="88"/>
      <c r="AM573" s="88"/>
      <c r="AN573" s="88"/>
      <c r="AO573" s="88"/>
      <c r="AP573" s="88"/>
      <c r="AQ573" s="88"/>
      <c r="AR573" s="88"/>
      <c r="AS573" s="88"/>
      <c r="AT573" s="88"/>
      <c r="AU573" s="88"/>
      <c r="AV573" s="88"/>
      <c r="AW573" s="88"/>
      <c r="AX573" s="88"/>
      <c r="AY573" s="88"/>
      <c r="AZ573" s="88"/>
      <c r="BA573" s="89"/>
      <c r="BB573" s="90"/>
      <c r="BC573" s="89"/>
      <c r="BD573" s="90"/>
      <c r="BE573" s="89"/>
      <c r="BF573" s="90"/>
      <c r="BG573" s="89"/>
      <c r="BH573" s="90"/>
      <c r="BI573" s="89"/>
      <c r="BJ573" s="90"/>
      <c r="BK573" s="90"/>
      <c r="BL573" s="41"/>
    </row>
    <row r="574" spans="1:64" ht="24" x14ac:dyDescent="0.55000000000000004">
      <c r="A574" s="26"/>
      <c r="B574" s="33"/>
      <c r="C574" s="33"/>
      <c r="D574" s="33"/>
      <c r="E574" s="33"/>
      <c r="F574" s="34"/>
      <c r="G574" s="35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  <c r="AN574" s="88"/>
      <c r="AO574" s="88"/>
      <c r="AP574" s="88"/>
      <c r="AQ574" s="88"/>
      <c r="AR574" s="88"/>
      <c r="AS574" s="88"/>
      <c r="AT574" s="88"/>
      <c r="AU574" s="88"/>
      <c r="AV574" s="88"/>
      <c r="AW574" s="88"/>
      <c r="AX574" s="88"/>
      <c r="AY574" s="88"/>
      <c r="AZ574" s="88"/>
      <c r="BA574" s="89"/>
      <c r="BB574" s="90"/>
      <c r="BC574" s="89"/>
      <c r="BD574" s="90"/>
      <c r="BE574" s="89"/>
      <c r="BF574" s="90"/>
      <c r="BG574" s="89"/>
      <c r="BH574" s="90"/>
      <c r="BI574" s="89"/>
      <c r="BJ574" s="90"/>
      <c r="BK574" s="90"/>
      <c r="BL574" s="41"/>
    </row>
    <row r="575" spans="1:64" ht="24" x14ac:dyDescent="0.55000000000000004">
      <c r="A575" s="26"/>
      <c r="B575" s="33"/>
      <c r="C575" s="33"/>
      <c r="D575" s="33"/>
      <c r="E575" s="33"/>
      <c r="F575" s="34"/>
      <c r="G575" s="35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88"/>
      <c r="AC575" s="88"/>
      <c r="AD575" s="88"/>
      <c r="AE575" s="88"/>
      <c r="AF575" s="88"/>
      <c r="AG575" s="88"/>
      <c r="AH575" s="88"/>
      <c r="AI575" s="88"/>
      <c r="AJ575" s="88"/>
      <c r="AK575" s="88"/>
      <c r="AL575" s="88"/>
      <c r="AM575" s="88"/>
      <c r="AN575" s="88"/>
      <c r="AO575" s="88"/>
      <c r="AP575" s="88"/>
      <c r="AQ575" s="88"/>
      <c r="AR575" s="88"/>
      <c r="AS575" s="88"/>
      <c r="AT575" s="88"/>
      <c r="AU575" s="88"/>
      <c r="AV575" s="88"/>
      <c r="AW575" s="88"/>
      <c r="AX575" s="88"/>
      <c r="AY575" s="88"/>
      <c r="AZ575" s="88"/>
      <c r="BA575" s="89"/>
      <c r="BB575" s="90"/>
      <c r="BC575" s="89"/>
      <c r="BD575" s="90"/>
      <c r="BE575" s="89"/>
      <c r="BF575" s="90"/>
      <c r="BG575" s="89"/>
      <c r="BH575" s="90"/>
      <c r="BI575" s="89"/>
      <c r="BJ575" s="90"/>
      <c r="BK575" s="90"/>
      <c r="BL575" s="41"/>
    </row>
    <row r="576" spans="1:64" ht="24" x14ac:dyDescent="0.55000000000000004">
      <c r="A576" s="26"/>
      <c r="B576" s="33"/>
      <c r="C576" s="33"/>
      <c r="D576" s="33"/>
      <c r="E576" s="33"/>
      <c r="F576" s="34"/>
      <c r="G576" s="35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88"/>
      <c r="AC576" s="88"/>
      <c r="AD576" s="88"/>
      <c r="AE576" s="88"/>
      <c r="AF576" s="88"/>
      <c r="AG576" s="88"/>
      <c r="AH576" s="88"/>
      <c r="AI576" s="88"/>
      <c r="AJ576" s="88"/>
      <c r="AK576" s="88"/>
      <c r="AL576" s="88"/>
      <c r="AM576" s="88"/>
      <c r="AN576" s="88"/>
      <c r="AO576" s="88"/>
      <c r="AP576" s="88"/>
      <c r="AQ576" s="88"/>
      <c r="AR576" s="88"/>
      <c r="AS576" s="88"/>
      <c r="AT576" s="88"/>
      <c r="AU576" s="88"/>
      <c r="AV576" s="88"/>
      <c r="AW576" s="88"/>
      <c r="AX576" s="88"/>
      <c r="AY576" s="88"/>
      <c r="AZ576" s="88"/>
      <c r="BA576" s="89"/>
      <c r="BB576" s="90"/>
      <c r="BC576" s="89"/>
      <c r="BD576" s="90"/>
      <c r="BE576" s="89"/>
      <c r="BF576" s="90"/>
      <c r="BG576" s="89"/>
      <c r="BH576" s="90"/>
      <c r="BI576" s="89"/>
      <c r="BJ576" s="90"/>
      <c r="BK576" s="90"/>
      <c r="BL576" s="41"/>
    </row>
    <row r="577" spans="1:64" ht="24" x14ac:dyDescent="0.55000000000000004">
      <c r="A577" s="26"/>
      <c r="B577" s="33"/>
      <c r="C577" s="33"/>
      <c r="D577" s="33"/>
      <c r="E577" s="33"/>
      <c r="F577" s="34"/>
      <c r="G577" s="35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88"/>
      <c r="AC577" s="88"/>
      <c r="AD577" s="88"/>
      <c r="AE577" s="88"/>
      <c r="AF577" s="88"/>
      <c r="AG577" s="88"/>
      <c r="AH577" s="88"/>
      <c r="AI577" s="88"/>
      <c r="AJ577" s="88"/>
      <c r="AK577" s="88"/>
      <c r="AL577" s="88"/>
      <c r="AM577" s="88"/>
      <c r="AN577" s="88"/>
      <c r="AO577" s="88"/>
      <c r="AP577" s="88"/>
      <c r="AQ577" s="88"/>
      <c r="AR577" s="88"/>
      <c r="AS577" s="88"/>
      <c r="AT577" s="88"/>
      <c r="AU577" s="88"/>
      <c r="AV577" s="88"/>
      <c r="AW577" s="88"/>
      <c r="AX577" s="88"/>
      <c r="AY577" s="88"/>
      <c r="AZ577" s="88"/>
      <c r="BA577" s="89"/>
      <c r="BB577" s="90"/>
      <c r="BC577" s="89"/>
      <c r="BD577" s="90"/>
      <c r="BE577" s="89"/>
      <c r="BF577" s="90"/>
      <c r="BG577" s="89"/>
      <c r="BH577" s="90"/>
      <c r="BI577" s="89"/>
      <c r="BJ577" s="90"/>
      <c r="BK577" s="90"/>
      <c r="BL577" s="41"/>
    </row>
    <row r="578" spans="1:64" ht="24" x14ac:dyDescent="0.55000000000000004">
      <c r="A578" s="26"/>
      <c r="B578" s="33"/>
      <c r="C578" s="33"/>
      <c r="D578" s="33"/>
      <c r="E578" s="33"/>
      <c r="F578" s="34"/>
      <c r="G578" s="35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88"/>
      <c r="AC578" s="88"/>
      <c r="AD578" s="88"/>
      <c r="AE578" s="88"/>
      <c r="AF578" s="88"/>
      <c r="AG578" s="88"/>
      <c r="AH578" s="88"/>
      <c r="AI578" s="88"/>
      <c r="AJ578" s="88"/>
      <c r="AK578" s="88"/>
      <c r="AL578" s="88"/>
      <c r="AM578" s="88"/>
      <c r="AN578" s="88"/>
      <c r="AO578" s="88"/>
      <c r="AP578" s="88"/>
      <c r="AQ578" s="88"/>
      <c r="AR578" s="88"/>
      <c r="AS578" s="88"/>
      <c r="AT578" s="88"/>
      <c r="AU578" s="88"/>
      <c r="AV578" s="88"/>
      <c r="AW578" s="88"/>
      <c r="AX578" s="88"/>
      <c r="AY578" s="88"/>
      <c r="AZ578" s="88"/>
      <c r="BA578" s="89"/>
      <c r="BB578" s="90"/>
      <c r="BC578" s="89"/>
      <c r="BD578" s="90"/>
      <c r="BE578" s="89"/>
      <c r="BF578" s="90"/>
      <c r="BG578" s="89"/>
      <c r="BH578" s="90"/>
      <c r="BI578" s="89"/>
      <c r="BJ578" s="90"/>
      <c r="BK578" s="90"/>
      <c r="BL578" s="41"/>
    </row>
    <row r="579" spans="1:64" ht="24" x14ac:dyDescent="0.55000000000000004">
      <c r="A579" s="26"/>
      <c r="B579" s="33"/>
      <c r="C579" s="33"/>
      <c r="D579" s="33"/>
      <c r="E579" s="33"/>
      <c r="F579" s="34"/>
      <c r="G579" s="35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88"/>
      <c r="AC579" s="88"/>
      <c r="AD579" s="88"/>
      <c r="AE579" s="88"/>
      <c r="AF579" s="88"/>
      <c r="AG579" s="88"/>
      <c r="AH579" s="88"/>
      <c r="AI579" s="88"/>
      <c r="AJ579" s="88"/>
      <c r="AK579" s="88"/>
      <c r="AL579" s="88"/>
      <c r="AM579" s="88"/>
      <c r="AN579" s="88"/>
      <c r="AO579" s="88"/>
      <c r="AP579" s="88"/>
      <c r="AQ579" s="88"/>
      <c r="AR579" s="88"/>
      <c r="AS579" s="88"/>
      <c r="AT579" s="88"/>
      <c r="AU579" s="88"/>
      <c r="AV579" s="88"/>
      <c r="AW579" s="88"/>
      <c r="AX579" s="88"/>
      <c r="AY579" s="88"/>
      <c r="AZ579" s="88"/>
      <c r="BA579" s="89"/>
      <c r="BB579" s="90"/>
      <c r="BC579" s="89"/>
      <c r="BD579" s="90"/>
      <c r="BE579" s="89"/>
      <c r="BF579" s="90"/>
      <c r="BG579" s="89"/>
      <c r="BH579" s="90"/>
      <c r="BI579" s="89"/>
      <c r="BJ579" s="90"/>
      <c r="BK579" s="90"/>
      <c r="BL579" s="41"/>
    </row>
    <row r="580" spans="1:64" ht="24" x14ac:dyDescent="0.55000000000000004">
      <c r="A580" s="26"/>
      <c r="B580" s="33"/>
      <c r="C580" s="33"/>
      <c r="D580" s="33"/>
      <c r="E580" s="33"/>
      <c r="F580" s="34"/>
      <c r="G580" s="35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88"/>
      <c r="AC580" s="88"/>
      <c r="AD580" s="88"/>
      <c r="AE580" s="88"/>
      <c r="AF580" s="88"/>
      <c r="AG580" s="88"/>
      <c r="AH580" s="88"/>
      <c r="AI580" s="88"/>
      <c r="AJ580" s="88"/>
      <c r="AK580" s="88"/>
      <c r="AL580" s="88"/>
      <c r="AM580" s="88"/>
      <c r="AN580" s="88"/>
      <c r="AO580" s="88"/>
      <c r="AP580" s="88"/>
      <c r="AQ580" s="88"/>
      <c r="AR580" s="88"/>
      <c r="AS580" s="88"/>
      <c r="AT580" s="88"/>
      <c r="AU580" s="88"/>
      <c r="AV580" s="88"/>
      <c r="AW580" s="88"/>
      <c r="AX580" s="88"/>
      <c r="AY580" s="88"/>
      <c r="AZ580" s="88"/>
      <c r="BA580" s="89"/>
      <c r="BB580" s="90"/>
      <c r="BC580" s="89"/>
      <c r="BD580" s="90"/>
      <c r="BE580" s="89"/>
      <c r="BF580" s="90"/>
      <c r="BG580" s="89"/>
      <c r="BH580" s="90"/>
      <c r="BI580" s="89"/>
      <c r="BJ580" s="90"/>
      <c r="BK580" s="90"/>
      <c r="BL580" s="41"/>
    </row>
    <row r="581" spans="1:64" ht="24" x14ac:dyDescent="0.55000000000000004">
      <c r="A581" s="26"/>
      <c r="B581" s="33"/>
      <c r="C581" s="33"/>
      <c r="D581" s="33"/>
      <c r="E581" s="33"/>
      <c r="F581" s="34"/>
      <c r="G581" s="35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88"/>
      <c r="AC581" s="88"/>
      <c r="AD581" s="88"/>
      <c r="AE581" s="88"/>
      <c r="AF581" s="88"/>
      <c r="AG581" s="88"/>
      <c r="AH581" s="88"/>
      <c r="AI581" s="88"/>
      <c r="AJ581" s="88"/>
      <c r="AK581" s="88"/>
      <c r="AL581" s="88"/>
      <c r="AM581" s="88"/>
      <c r="AN581" s="88"/>
      <c r="AO581" s="88"/>
      <c r="AP581" s="88"/>
      <c r="AQ581" s="88"/>
      <c r="AR581" s="88"/>
      <c r="AS581" s="88"/>
      <c r="AT581" s="88"/>
      <c r="AU581" s="88"/>
      <c r="AV581" s="88"/>
      <c r="AW581" s="88"/>
      <c r="AX581" s="88"/>
      <c r="AY581" s="88"/>
      <c r="AZ581" s="88"/>
      <c r="BA581" s="89"/>
      <c r="BB581" s="90"/>
      <c r="BC581" s="89"/>
      <c r="BD581" s="90"/>
      <c r="BE581" s="89"/>
      <c r="BF581" s="90"/>
      <c r="BG581" s="89"/>
      <c r="BH581" s="90"/>
      <c r="BI581" s="89"/>
      <c r="BJ581" s="90"/>
      <c r="BK581" s="90"/>
      <c r="BL581" s="41"/>
    </row>
    <row r="582" spans="1:64" ht="24" x14ac:dyDescent="0.55000000000000004">
      <c r="A582" s="26"/>
      <c r="B582" s="27"/>
      <c r="C582" s="27"/>
      <c r="D582" s="26"/>
      <c r="E582" s="26"/>
      <c r="F582" s="27"/>
      <c r="G582" s="15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88"/>
      <c r="AC582" s="88"/>
      <c r="AD582" s="88"/>
      <c r="AE582" s="88"/>
      <c r="AF582" s="88"/>
      <c r="AG582" s="88"/>
      <c r="AH582" s="88"/>
      <c r="AI582" s="88"/>
      <c r="AJ582" s="88"/>
      <c r="AK582" s="88"/>
      <c r="AL582" s="88"/>
      <c r="AM582" s="88"/>
      <c r="AN582" s="88"/>
      <c r="AO582" s="88"/>
      <c r="AP582" s="88"/>
      <c r="AQ582" s="88"/>
      <c r="AR582" s="88"/>
      <c r="AS582" s="88"/>
      <c r="AT582" s="88"/>
      <c r="AU582" s="88"/>
      <c r="AV582" s="88"/>
      <c r="AW582" s="88"/>
      <c r="AX582" s="88"/>
      <c r="AY582" s="88"/>
      <c r="AZ582" s="88"/>
      <c r="BA582" s="89"/>
      <c r="BB582" s="90"/>
      <c r="BC582" s="89"/>
      <c r="BD582" s="90"/>
      <c r="BE582" s="89"/>
      <c r="BF582" s="90"/>
      <c r="BG582" s="89"/>
      <c r="BH582" s="90"/>
      <c r="BI582" s="89"/>
      <c r="BJ582" s="90"/>
      <c r="BK582" s="90"/>
      <c r="BL582" s="41"/>
    </row>
    <row r="583" spans="1:64" ht="24" x14ac:dyDescent="0.55000000000000004">
      <c r="A583" s="26"/>
      <c r="B583" s="27"/>
      <c r="C583" s="27"/>
      <c r="D583" s="26"/>
      <c r="E583" s="26"/>
      <c r="F583" s="27"/>
      <c r="G583" s="15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88"/>
      <c r="AC583" s="88"/>
      <c r="AD583" s="88"/>
      <c r="AE583" s="88"/>
      <c r="AF583" s="88"/>
      <c r="AG583" s="88"/>
      <c r="AH583" s="88"/>
      <c r="AI583" s="88"/>
      <c r="AJ583" s="88"/>
      <c r="AK583" s="88"/>
      <c r="AL583" s="88"/>
      <c r="AM583" s="88"/>
      <c r="AN583" s="88"/>
      <c r="AO583" s="88"/>
      <c r="AP583" s="88"/>
      <c r="AQ583" s="88"/>
      <c r="AR583" s="88"/>
      <c r="AS583" s="88"/>
      <c r="AT583" s="88"/>
      <c r="AU583" s="88"/>
      <c r="AV583" s="88"/>
      <c r="AW583" s="88"/>
      <c r="AX583" s="88"/>
      <c r="AY583" s="88"/>
      <c r="AZ583" s="88"/>
      <c r="BA583" s="89"/>
      <c r="BB583" s="90"/>
      <c r="BC583" s="89"/>
      <c r="BD583" s="90"/>
      <c r="BE583" s="89"/>
      <c r="BF583" s="90"/>
      <c r="BG583" s="89"/>
      <c r="BH583" s="90"/>
      <c r="BI583" s="89"/>
      <c r="BJ583" s="90"/>
      <c r="BK583" s="90"/>
      <c r="BL583" s="41"/>
    </row>
    <row r="584" spans="1:64" ht="24" x14ac:dyDescent="0.55000000000000004">
      <c r="A584" s="26"/>
      <c r="B584" s="27"/>
      <c r="C584" s="27"/>
      <c r="D584" s="26"/>
      <c r="E584" s="26"/>
      <c r="F584" s="27"/>
      <c r="G584" s="15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88"/>
      <c r="AC584" s="88"/>
      <c r="AD584" s="88"/>
      <c r="AE584" s="88"/>
      <c r="AF584" s="88"/>
      <c r="AG584" s="88"/>
      <c r="AH584" s="88"/>
      <c r="AI584" s="88"/>
      <c r="AJ584" s="88"/>
      <c r="AK584" s="88"/>
      <c r="AL584" s="88"/>
      <c r="AM584" s="88"/>
      <c r="AN584" s="88"/>
      <c r="AO584" s="88"/>
      <c r="AP584" s="88"/>
      <c r="AQ584" s="88"/>
      <c r="AR584" s="88"/>
      <c r="AS584" s="88"/>
      <c r="AT584" s="88"/>
      <c r="AU584" s="88"/>
      <c r="AV584" s="88"/>
      <c r="AW584" s="88"/>
      <c r="AX584" s="88"/>
      <c r="AY584" s="88"/>
      <c r="AZ584" s="88"/>
      <c r="BA584" s="89"/>
      <c r="BB584" s="90"/>
      <c r="BC584" s="89"/>
      <c r="BD584" s="90"/>
      <c r="BE584" s="89"/>
      <c r="BF584" s="90"/>
      <c r="BG584" s="89"/>
      <c r="BH584" s="90"/>
      <c r="BI584" s="89"/>
      <c r="BJ584" s="90"/>
      <c r="BK584" s="90"/>
      <c r="BL584" s="41"/>
    </row>
    <row r="585" spans="1:64" ht="24" x14ac:dyDescent="0.55000000000000004">
      <c r="A585" s="26"/>
      <c r="B585" s="27"/>
      <c r="C585" s="27"/>
      <c r="D585" s="26"/>
      <c r="E585" s="26"/>
      <c r="F585" s="27"/>
      <c r="G585" s="15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88"/>
      <c r="AC585" s="88"/>
      <c r="AD585" s="88"/>
      <c r="AE585" s="88"/>
      <c r="AF585" s="88"/>
      <c r="AG585" s="88"/>
      <c r="AH585" s="88"/>
      <c r="AI585" s="88"/>
      <c r="AJ585" s="88"/>
      <c r="AK585" s="88"/>
      <c r="AL585" s="88"/>
      <c r="AM585" s="88"/>
      <c r="AN585" s="88"/>
      <c r="AO585" s="88"/>
      <c r="AP585" s="88"/>
      <c r="AQ585" s="88"/>
      <c r="AR585" s="88"/>
      <c r="AS585" s="88"/>
      <c r="AT585" s="88"/>
      <c r="AU585" s="88"/>
      <c r="AV585" s="88"/>
      <c r="AW585" s="88"/>
      <c r="AX585" s="88"/>
      <c r="AY585" s="88"/>
      <c r="AZ585" s="88"/>
      <c r="BA585" s="89"/>
      <c r="BB585" s="90"/>
      <c r="BC585" s="89"/>
      <c r="BD585" s="90"/>
      <c r="BE585" s="89"/>
      <c r="BF585" s="90"/>
      <c r="BG585" s="89"/>
      <c r="BH585" s="90"/>
      <c r="BI585" s="89"/>
      <c r="BJ585" s="90"/>
      <c r="BK585" s="90"/>
      <c r="BL585" s="41"/>
    </row>
    <row r="586" spans="1:64" ht="24" x14ac:dyDescent="0.55000000000000004">
      <c r="A586" s="26"/>
      <c r="B586" s="27"/>
      <c r="C586" s="27"/>
      <c r="D586" s="26"/>
      <c r="E586" s="26"/>
      <c r="F586" s="27"/>
      <c r="G586" s="15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88"/>
      <c r="AC586" s="88"/>
      <c r="AD586" s="88"/>
      <c r="AE586" s="88"/>
      <c r="AF586" s="88"/>
      <c r="AG586" s="88"/>
      <c r="AH586" s="88"/>
      <c r="AI586" s="88"/>
      <c r="AJ586" s="88"/>
      <c r="AK586" s="88"/>
      <c r="AL586" s="88"/>
      <c r="AM586" s="88"/>
      <c r="AN586" s="88"/>
      <c r="AO586" s="88"/>
      <c r="AP586" s="88"/>
      <c r="AQ586" s="88"/>
      <c r="AR586" s="88"/>
      <c r="AS586" s="88"/>
      <c r="AT586" s="88"/>
      <c r="AU586" s="88"/>
      <c r="AV586" s="88"/>
      <c r="AW586" s="88"/>
      <c r="AX586" s="88"/>
      <c r="AY586" s="88"/>
      <c r="AZ586" s="88"/>
      <c r="BA586" s="89"/>
      <c r="BB586" s="90"/>
      <c r="BC586" s="89"/>
      <c r="BD586" s="90"/>
      <c r="BE586" s="89"/>
      <c r="BF586" s="90"/>
      <c r="BG586" s="89"/>
      <c r="BH586" s="90"/>
      <c r="BI586" s="89"/>
      <c r="BJ586" s="90"/>
      <c r="BK586" s="90"/>
      <c r="BL586" s="41"/>
    </row>
    <row r="587" spans="1:64" ht="24" x14ac:dyDescent="0.55000000000000004">
      <c r="A587" s="26"/>
      <c r="B587" s="27"/>
      <c r="C587" s="27"/>
      <c r="D587" s="26"/>
      <c r="E587" s="26"/>
      <c r="F587" s="27"/>
      <c r="G587" s="15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88"/>
      <c r="AC587" s="88"/>
      <c r="AD587" s="88"/>
      <c r="AE587" s="88"/>
      <c r="AF587" s="88"/>
      <c r="AG587" s="88"/>
      <c r="AH587" s="88"/>
      <c r="AI587" s="88"/>
      <c r="AJ587" s="88"/>
      <c r="AK587" s="88"/>
      <c r="AL587" s="88"/>
      <c r="AM587" s="88"/>
      <c r="AN587" s="88"/>
      <c r="AO587" s="88"/>
      <c r="AP587" s="88"/>
      <c r="AQ587" s="88"/>
      <c r="AR587" s="88"/>
      <c r="AS587" s="88"/>
      <c r="AT587" s="88"/>
      <c r="AU587" s="88"/>
      <c r="AV587" s="88"/>
      <c r="AW587" s="88"/>
      <c r="AX587" s="88"/>
      <c r="AY587" s="88"/>
      <c r="AZ587" s="88"/>
      <c r="BA587" s="89"/>
      <c r="BB587" s="90"/>
      <c r="BC587" s="89"/>
      <c r="BD587" s="90"/>
      <c r="BE587" s="89"/>
      <c r="BF587" s="90"/>
      <c r="BG587" s="89"/>
      <c r="BH587" s="90"/>
      <c r="BI587" s="89"/>
      <c r="BJ587" s="90"/>
      <c r="BK587" s="90"/>
      <c r="BL587" s="41"/>
    </row>
    <row r="588" spans="1:64" ht="24" x14ac:dyDescent="0.55000000000000004">
      <c r="A588" s="26"/>
      <c r="B588" s="27"/>
      <c r="C588" s="27"/>
      <c r="D588" s="26"/>
      <c r="E588" s="26"/>
      <c r="F588" s="27"/>
      <c r="G588" s="15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88"/>
      <c r="AC588" s="88"/>
      <c r="AD588" s="88"/>
      <c r="AE588" s="88"/>
      <c r="AF588" s="88"/>
      <c r="AG588" s="88"/>
      <c r="AH588" s="88"/>
      <c r="AI588" s="88"/>
      <c r="AJ588" s="88"/>
      <c r="AK588" s="88"/>
      <c r="AL588" s="88"/>
      <c r="AM588" s="88"/>
      <c r="AN588" s="88"/>
      <c r="AO588" s="88"/>
      <c r="AP588" s="88"/>
      <c r="AQ588" s="88"/>
      <c r="AR588" s="88"/>
      <c r="AS588" s="88"/>
      <c r="AT588" s="88"/>
      <c r="AU588" s="88"/>
      <c r="AV588" s="88"/>
      <c r="AW588" s="88"/>
      <c r="AX588" s="88"/>
      <c r="AY588" s="88"/>
      <c r="AZ588" s="88"/>
      <c r="BA588" s="89"/>
      <c r="BB588" s="90"/>
      <c r="BC588" s="89"/>
      <c r="BD588" s="90"/>
      <c r="BE588" s="89"/>
      <c r="BF588" s="90"/>
      <c r="BG588" s="89"/>
      <c r="BH588" s="90"/>
      <c r="BI588" s="89"/>
      <c r="BJ588" s="90"/>
      <c r="BK588" s="90"/>
      <c r="BL588" s="41"/>
    </row>
    <row r="589" spans="1:64" ht="24" x14ac:dyDescent="0.55000000000000004">
      <c r="A589" s="26"/>
      <c r="B589" s="27"/>
      <c r="C589" s="27"/>
      <c r="D589" s="26"/>
      <c r="E589" s="26"/>
      <c r="F589" s="27"/>
      <c r="G589" s="15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88"/>
      <c r="AC589" s="88"/>
      <c r="AD589" s="88"/>
      <c r="AE589" s="88"/>
      <c r="AF589" s="88"/>
      <c r="AG589" s="88"/>
      <c r="AH589" s="88"/>
      <c r="AI589" s="88"/>
      <c r="AJ589" s="88"/>
      <c r="AK589" s="88"/>
      <c r="AL589" s="88"/>
      <c r="AM589" s="88"/>
      <c r="AN589" s="88"/>
      <c r="AO589" s="88"/>
      <c r="AP589" s="88"/>
      <c r="AQ589" s="88"/>
      <c r="AR589" s="88"/>
      <c r="AS589" s="88"/>
      <c r="AT589" s="88"/>
      <c r="AU589" s="88"/>
      <c r="AV589" s="88"/>
      <c r="AW589" s="88"/>
      <c r="AX589" s="88"/>
      <c r="AY589" s="88"/>
      <c r="AZ589" s="88"/>
      <c r="BA589" s="89"/>
      <c r="BB589" s="90"/>
      <c r="BC589" s="89"/>
      <c r="BD589" s="90"/>
      <c r="BE589" s="89"/>
      <c r="BF589" s="90"/>
      <c r="BG589" s="89"/>
      <c r="BH589" s="90"/>
      <c r="BI589" s="89"/>
      <c r="BJ589" s="90"/>
      <c r="BK589" s="90"/>
      <c r="BL589" s="41"/>
    </row>
    <row r="590" spans="1:64" ht="24" x14ac:dyDescent="0.55000000000000004">
      <c r="A590" s="26"/>
      <c r="B590" s="27"/>
      <c r="C590" s="27"/>
      <c r="D590" s="26"/>
      <c r="E590" s="26"/>
      <c r="F590" s="27"/>
      <c r="G590" s="15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88"/>
      <c r="AC590" s="88"/>
      <c r="AD590" s="88"/>
      <c r="AE590" s="88"/>
      <c r="AF590" s="88"/>
      <c r="AG590" s="88"/>
      <c r="AH590" s="88"/>
      <c r="AI590" s="88"/>
      <c r="AJ590" s="88"/>
      <c r="AK590" s="88"/>
      <c r="AL590" s="88"/>
      <c r="AM590" s="88"/>
      <c r="AN590" s="88"/>
      <c r="AO590" s="88"/>
      <c r="AP590" s="88"/>
      <c r="AQ590" s="88"/>
      <c r="AR590" s="88"/>
      <c r="AS590" s="88"/>
      <c r="AT590" s="88"/>
      <c r="AU590" s="88"/>
      <c r="AV590" s="88"/>
      <c r="AW590" s="88"/>
      <c r="AX590" s="88"/>
      <c r="AY590" s="88"/>
      <c r="AZ590" s="88"/>
      <c r="BA590" s="89"/>
      <c r="BB590" s="90"/>
      <c r="BC590" s="89"/>
      <c r="BD590" s="90"/>
      <c r="BE590" s="89"/>
      <c r="BF590" s="90"/>
      <c r="BG590" s="89"/>
      <c r="BH590" s="90"/>
      <c r="BI590" s="89"/>
      <c r="BJ590" s="90"/>
      <c r="BK590" s="90"/>
      <c r="BL590" s="41"/>
    </row>
    <row r="591" spans="1:64" ht="24" x14ac:dyDescent="0.55000000000000004">
      <c r="A591" s="26"/>
      <c r="B591" s="27"/>
      <c r="C591" s="27"/>
      <c r="D591" s="26"/>
      <c r="E591" s="26"/>
      <c r="F591" s="27"/>
      <c r="G591" s="15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88"/>
      <c r="AC591" s="88"/>
      <c r="AD591" s="88"/>
      <c r="AE591" s="88"/>
      <c r="AF591" s="88"/>
      <c r="AG591" s="88"/>
      <c r="AH591" s="88"/>
      <c r="AI591" s="88"/>
      <c r="AJ591" s="88"/>
      <c r="AK591" s="88"/>
      <c r="AL591" s="88"/>
      <c r="AM591" s="88"/>
      <c r="AN591" s="88"/>
      <c r="AO591" s="88"/>
      <c r="AP591" s="88"/>
      <c r="AQ591" s="88"/>
      <c r="AR591" s="88"/>
      <c r="AS591" s="88"/>
      <c r="AT591" s="88"/>
      <c r="AU591" s="88"/>
      <c r="AV591" s="88"/>
      <c r="AW591" s="88"/>
      <c r="AX591" s="88"/>
      <c r="AY591" s="88"/>
      <c r="AZ591" s="88"/>
      <c r="BA591" s="89"/>
      <c r="BB591" s="90"/>
      <c r="BC591" s="89"/>
      <c r="BD591" s="90"/>
      <c r="BE591" s="89"/>
      <c r="BF591" s="90"/>
      <c r="BG591" s="89"/>
      <c r="BH591" s="90"/>
      <c r="BI591" s="89"/>
      <c r="BJ591" s="90"/>
      <c r="BK591" s="90"/>
      <c r="BL591" s="41"/>
    </row>
    <row r="592" spans="1:64" ht="24" x14ac:dyDescent="0.55000000000000004">
      <c r="A592" s="26"/>
      <c r="B592" s="27"/>
      <c r="C592" s="27"/>
      <c r="D592" s="26"/>
      <c r="E592" s="26"/>
      <c r="F592" s="27"/>
      <c r="G592" s="15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88"/>
      <c r="AC592" s="88"/>
      <c r="AD592" s="88"/>
      <c r="AE592" s="88"/>
      <c r="AF592" s="88"/>
      <c r="AG592" s="88"/>
      <c r="AH592" s="88"/>
      <c r="AI592" s="88"/>
      <c r="AJ592" s="88"/>
      <c r="AK592" s="88"/>
      <c r="AL592" s="88"/>
      <c r="AM592" s="88"/>
      <c r="AN592" s="88"/>
      <c r="AO592" s="88"/>
      <c r="AP592" s="88"/>
      <c r="AQ592" s="88"/>
      <c r="AR592" s="88"/>
      <c r="AS592" s="88"/>
      <c r="AT592" s="88"/>
      <c r="AU592" s="88"/>
      <c r="AV592" s="88"/>
      <c r="AW592" s="88"/>
      <c r="AX592" s="88"/>
      <c r="AY592" s="88"/>
      <c r="AZ592" s="88"/>
      <c r="BA592" s="89"/>
      <c r="BB592" s="90"/>
      <c r="BC592" s="89"/>
      <c r="BD592" s="90"/>
      <c r="BE592" s="89"/>
      <c r="BF592" s="90"/>
      <c r="BG592" s="89"/>
      <c r="BH592" s="90"/>
      <c r="BI592" s="89"/>
      <c r="BJ592" s="90"/>
      <c r="BK592" s="90"/>
      <c r="BL592" s="41"/>
    </row>
    <row r="593" spans="1:64" ht="24" x14ac:dyDescent="0.55000000000000004">
      <c r="A593" s="26"/>
      <c r="B593" s="27"/>
      <c r="C593" s="27"/>
      <c r="D593" s="26"/>
      <c r="E593" s="26"/>
      <c r="F593" s="27"/>
      <c r="G593" s="15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88"/>
      <c r="AC593" s="88"/>
      <c r="AD593" s="88"/>
      <c r="AE593" s="88"/>
      <c r="AF593" s="88"/>
      <c r="AG593" s="88"/>
      <c r="AH593" s="88"/>
      <c r="AI593" s="88"/>
      <c r="AJ593" s="88"/>
      <c r="AK593" s="88"/>
      <c r="AL593" s="88"/>
      <c r="AM593" s="88"/>
      <c r="AN593" s="88"/>
      <c r="AO593" s="88"/>
      <c r="AP593" s="88"/>
      <c r="AQ593" s="88"/>
      <c r="AR593" s="88"/>
      <c r="AS593" s="88"/>
      <c r="AT593" s="88"/>
      <c r="AU593" s="88"/>
      <c r="AV593" s="88"/>
      <c r="AW593" s="88"/>
      <c r="AX593" s="88"/>
      <c r="AY593" s="88"/>
      <c r="AZ593" s="88"/>
      <c r="BA593" s="89"/>
      <c r="BB593" s="90"/>
      <c r="BC593" s="89"/>
      <c r="BD593" s="90"/>
      <c r="BE593" s="89"/>
      <c r="BF593" s="90"/>
      <c r="BG593" s="89"/>
      <c r="BH593" s="90"/>
      <c r="BI593" s="89"/>
      <c r="BJ593" s="90"/>
      <c r="BK593" s="90"/>
      <c r="BL593" s="41"/>
    </row>
    <row r="594" spans="1:64" ht="24" x14ac:dyDescent="0.55000000000000004">
      <c r="A594" s="26"/>
      <c r="B594" s="27"/>
      <c r="C594" s="27"/>
      <c r="D594" s="26"/>
      <c r="E594" s="26"/>
      <c r="F594" s="27"/>
      <c r="G594" s="15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88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  <c r="AM594" s="88"/>
      <c r="AN594" s="88"/>
      <c r="AO594" s="88"/>
      <c r="AP594" s="88"/>
      <c r="AQ594" s="88"/>
      <c r="AR594" s="88"/>
      <c r="AS594" s="88"/>
      <c r="AT594" s="88"/>
      <c r="AU594" s="88"/>
      <c r="AV594" s="88"/>
      <c r="AW594" s="88"/>
      <c r="AX594" s="88"/>
      <c r="AY594" s="88"/>
      <c r="AZ594" s="88"/>
      <c r="BA594" s="89"/>
      <c r="BB594" s="90"/>
      <c r="BC594" s="89"/>
      <c r="BD594" s="90"/>
      <c r="BE594" s="89"/>
      <c r="BF594" s="90"/>
      <c r="BG594" s="89"/>
      <c r="BH594" s="90"/>
      <c r="BI594" s="89"/>
      <c r="BJ594" s="90"/>
      <c r="BK594" s="90"/>
      <c r="BL594" s="41"/>
    </row>
    <row r="595" spans="1:64" ht="24" x14ac:dyDescent="0.55000000000000004">
      <c r="A595" s="26"/>
      <c r="B595" s="27"/>
      <c r="C595" s="27"/>
      <c r="D595" s="26"/>
      <c r="E595" s="26"/>
      <c r="F595" s="27"/>
      <c r="G595" s="15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88"/>
      <c r="AC595" s="88"/>
      <c r="AD595" s="88"/>
      <c r="AE595" s="88"/>
      <c r="AF595" s="88"/>
      <c r="AG595" s="88"/>
      <c r="AH595" s="88"/>
      <c r="AI595" s="88"/>
      <c r="AJ595" s="88"/>
      <c r="AK595" s="88"/>
      <c r="AL595" s="88"/>
      <c r="AM595" s="88"/>
      <c r="AN595" s="88"/>
      <c r="AO595" s="88"/>
      <c r="AP595" s="88"/>
      <c r="AQ595" s="88"/>
      <c r="AR595" s="88"/>
      <c r="AS595" s="88"/>
      <c r="AT595" s="88"/>
      <c r="AU595" s="88"/>
      <c r="AV595" s="88"/>
      <c r="AW595" s="88"/>
      <c r="AX595" s="88"/>
      <c r="AY595" s="88"/>
      <c r="AZ595" s="88"/>
      <c r="BA595" s="89"/>
      <c r="BB595" s="90"/>
      <c r="BC595" s="89"/>
      <c r="BD595" s="90"/>
      <c r="BE595" s="89"/>
      <c r="BF595" s="90"/>
      <c r="BG595" s="89"/>
      <c r="BH595" s="90"/>
      <c r="BI595" s="89"/>
      <c r="BJ595" s="90"/>
      <c r="BK595" s="90"/>
      <c r="BL595" s="41"/>
    </row>
    <row r="596" spans="1:64" ht="24" x14ac:dyDescent="0.55000000000000004">
      <c r="A596" s="26"/>
      <c r="B596" s="27"/>
      <c r="C596" s="27"/>
      <c r="D596" s="26"/>
      <c r="E596" s="26"/>
      <c r="F596" s="27"/>
      <c r="G596" s="15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88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  <c r="AM596" s="88"/>
      <c r="AN596" s="88"/>
      <c r="AO596" s="88"/>
      <c r="AP596" s="88"/>
      <c r="AQ596" s="88"/>
      <c r="AR596" s="88"/>
      <c r="AS596" s="88"/>
      <c r="AT596" s="88"/>
      <c r="AU596" s="88"/>
      <c r="AV596" s="88"/>
      <c r="AW596" s="88"/>
      <c r="AX596" s="88"/>
      <c r="AY596" s="88"/>
      <c r="AZ596" s="88"/>
      <c r="BA596" s="89"/>
      <c r="BB596" s="90"/>
      <c r="BC596" s="89"/>
      <c r="BD596" s="90"/>
      <c r="BE596" s="89"/>
      <c r="BF596" s="90"/>
      <c r="BG596" s="89"/>
      <c r="BH596" s="90"/>
      <c r="BI596" s="89"/>
      <c r="BJ596" s="90"/>
      <c r="BK596" s="90"/>
      <c r="BL596" s="41"/>
    </row>
    <row r="597" spans="1:64" ht="24" x14ac:dyDescent="0.55000000000000004">
      <c r="A597" s="26"/>
      <c r="B597" s="27"/>
      <c r="C597" s="27"/>
      <c r="D597" s="26"/>
      <c r="E597" s="26"/>
      <c r="F597" s="27"/>
      <c r="G597" s="15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88"/>
      <c r="AC597" s="88"/>
      <c r="AD597" s="88"/>
      <c r="AE597" s="88"/>
      <c r="AF597" s="88"/>
      <c r="AG597" s="88"/>
      <c r="AH597" s="88"/>
      <c r="AI597" s="88"/>
      <c r="AJ597" s="88"/>
      <c r="AK597" s="88"/>
      <c r="AL597" s="88"/>
      <c r="AM597" s="88"/>
      <c r="AN597" s="88"/>
      <c r="AO597" s="88"/>
      <c r="AP597" s="88"/>
      <c r="AQ597" s="88"/>
      <c r="AR597" s="88"/>
      <c r="AS597" s="88"/>
      <c r="AT597" s="88"/>
      <c r="AU597" s="88"/>
      <c r="AV597" s="88"/>
      <c r="AW597" s="88"/>
      <c r="AX597" s="88"/>
      <c r="AY597" s="88"/>
      <c r="AZ597" s="88"/>
      <c r="BA597" s="89"/>
      <c r="BB597" s="90"/>
      <c r="BC597" s="89"/>
      <c r="BD597" s="90"/>
      <c r="BE597" s="89"/>
      <c r="BF597" s="90"/>
      <c r="BG597" s="89"/>
      <c r="BH597" s="90"/>
      <c r="BI597" s="89"/>
      <c r="BJ597" s="90"/>
      <c r="BK597" s="90"/>
      <c r="BL597" s="41"/>
    </row>
    <row r="598" spans="1:64" ht="24" x14ac:dyDescent="0.55000000000000004">
      <c r="A598" s="26"/>
      <c r="B598" s="27"/>
      <c r="C598" s="27"/>
      <c r="D598" s="26"/>
      <c r="E598" s="26"/>
      <c r="F598" s="27"/>
      <c r="G598" s="15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88"/>
      <c r="AC598" s="88"/>
      <c r="AD598" s="88"/>
      <c r="AE598" s="88"/>
      <c r="AF598" s="88"/>
      <c r="AG598" s="88"/>
      <c r="AH598" s="88"/>
      <c r="AI598" s="88"/>
      <c r="AJ598" s="88"/>
      <c r="AK598" s="88"/>
      <c r="AL598" s="88"/>
      <c r="AM598" s="88"/>
      <c r="AN598" s="88"/>
      <c r="AO598" s="88"/>
      <c r="AP598" s="88"/>
      <c r="AQ598" s="88"/>
      <c r="AR598" s="88"/>
      <c r="AS598" s="88"/>
      <c r="AT598" s="88"/>
      <c r="AU598" s="88"/>
      <c r="AV598" s="88"/>
      <c r="AW598" s="88"/>
      <c r="AX598" s="88"/>
      <c r="AY598" s="88"/>
      <c r="AZ598" s="88"/>
      <c r="BA598" s="89"/>
      <c r="BB598" s="90"/>
      <c r="BC598" s="89"/>
      <c r="BD598" s="90"/>
      <c r="BE598" s="89"/>
      <c r="BF598" s="90"/>
      <c r="BG598" s="89"/>
      <c r="BH598" s="90"/>
      <c r="BI598" s="89"/>
      <c r="BJ598" s="90"/>
      <c r="BK598" s="90"/>
      <c r="BL598" s="41"/>
    </row>
    <row r="599" spans="1:64" ht="24" x14ac:dyDescent="0.55000000000000004">
      <c r="A599" s="26"/>
      <c r="B599" s="29"/>
      <c r="C599" s="29"/>
      <c r="D599" s="29"/>
      <c r="E599" s="29"/>
      <c r="F599" s="28"/>
      <c r="G599" s="15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88"/>
      <c r="AC599" s="88"/>
      <c r="AD599" s="88"/>
      <c r="AE599" s="88"/>
      <c r="AF599" s="88"/>
      <c r="AG599" s="88"/>
      <c r="AH599" s="88"/>
      <c r="AI599" s="88"/>
      <c r="AJ599" s="88"/>
      <c r="AK599" s="88"/>
      <c r="AL599" s="88"/>
      <c r="AM599" s="88"/>
      <c r="AN599" s="88"/>
      <c r="AO599" s="88"/>
      <c r="AP599" s="88"/>
      <c r="AQ599" s="88"/>
      <c r="AR599" s="88"/>
      <c r="AS599" s="88"/>
      <c r="AT599" s="88"/>
      <c r="AU599" s="88"/>
      <c r="AV599" s="88"/>
      <c r="AW599" s="88"/>
      <c r="AX599" s="88"/>
      <c r="AY599" s="88"/>
      <c r="AZ599" s="88"/>
      <c r="BA599" s="89"/>
      <c r="BB599" s="90"/>
      <c r="BC599" s="89"/>
      <c r="BD599" s="90"/>
      <c r="BE599" s="89"/>
      <c r="BF599" s="90"/>
      <c r="BG599" s="89"/>
      <c r="BH599" s="90"/>
      <c r="BI599" s="89"/>
      <c r="BJ599" s="90"/>
      <c r="BK599" s="90"/>
      <c r="BL599" s="41"/>
    </row>
    <row r="600" spans="1:64" ht="24" x14ac:dyDescent="0.55000000000000004">
      <c r="A600" s="26"/>
      <c r="B600" s="29"/>
      <c r="C600" s="29"/>
      <c r="D600" s="29"/>
      <c r="E600" s="29"/>
      <c r="F600" s="28"/>
      <c r="G600" s="15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88"/>
      <c r="AC600" s="88"/>
      <c r="AD600" s="88"/>
      <c r="AE600" s="88"/>
      <c r="AF600" s="88"/>
      <c r="AG600" s="88"/>
      <c r="AH600" s="88"/>
      <c r="AI600" s="88"/>
      <c r="AJ600" s="88"/>
      <c r="AK600" s="88"/>
      <c r="AL600" s="88"/>
      <c r="AM600" s="88"/>
      <c r="AN600" s="88"/>
      <c r="AO600" s="88"/>
      <c r="AP600" s="88"/>
      <c r="AQ600" s="88"/>
      <c r="AR600" s="88"/>
      <c r="AS600" s="88"/>
      <c r="AT600" s="88"/>
      <c r="AU600" s="88"/>
      <c r="AV600" s="88"/>
      <c r="AW600" s="88"/>
      <c r="AX600" s="88"/>
      <c r="AY600" s="88"/>
      <c r="AZ600" s="88"/>
      <c r="BA600" s="89"/>
      <c r="BB600" s="90"/>
      <c r="BC600" s="89"/>
      <c r="BD600" s="90"/>
      <c r="BE600" s="89"/>
      <c r="BF600" s="90"/>
      <c r="BG600" s="89"/>
      <c r="BH600" s="90"/>
      <c r="BI600" s="89"/>
      <c r="BJ600" s="90"/>
      <c r="BK600" s="90"/>
      <c r="BL600" s="41"/>
    </row>
    <row r="601" spans="1:64" ht="24" x14ac:dyDescent="0.55000000000000004">
      <c r="A601" s="26"/>
      <c r="B601" s="29"/>
      <c r="C601" s="29"/>
      <c r="D601" s="29"/>
      <c r="E601" s="29"/>
      <c r="F601" s="28"/>
      <c r="G601" s="15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88"/>
      <c r="AC601" s="88"/>
      <c r="AD601" s="88"/>
      <c r="AE601" s="88"/>
      <c r="AF601" s="88"/>
      <c r="AG601" s="88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  <c r="AV601" s="88"/>
      <c r="AW601" s="88"/>
      <c r="AX601" s="88"/>
      <c r="AY601" s="88"/>
      <c r="AZ601" s="88"/>
      <c r="BA601" s="89"/>
      <c r="BB601" s="90"/>
      <c r="BC601" s="89"/>
      <c r="BD601" s="90"/>
      <c r="BE601" s="89"/>
      <c r="BF601" s="90"/>
      <c r="BG601" s="89"/>
      <c r="BH601" s="90"/>
      <c r="BI601" s="89"/>
      <c r="BJ601" s="90"/>
      <c r="BK601" s="90"/>
      <c r="BL601" s="41"/>
    </row>
    <row r="602" spans="1:64" ht="24" x14ac:dyDescent="0.55000000000000004">
      <c r="A602" s="26"/>
      <c r="B602" s="29"/>
      <c r="C602" s="29"/>
      <c r="D602" s="29"/>
      <c r="E602" s="29"/>
      <c r="F602" s="28"/>
      <c r="G602" s="15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88"/>
      <c r="AC602" s="88"/>
      <c r="AD602" s="88"/>
      <c r="AE602" s="88"/>
      <c r="AF602" s="88"/>
      <c r="AG602" s="88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  <c r="AV602" s="88"/>
      <c r="AW602" s="88"/>
      <c r="AX602" s="88"/>
      <c r="AY602" s="88"/>
      <c r="AZ602" s="88"/>
      <c r="BA602" s="89"/>
      <c r="BB602" s="90"/>
      <c r="BC602" s="89"/>
      <c r="BD602" s="90"/>
      <c r="BE602" s="89"/>
      <c r="BF602" s="90"/>
      <c r="BG602" s="89"/>
      <c r="BH602" s="90"/>
      <c r="BI602" s="89"/>
      <c r="BJ602" s="90"/>
      <c r="BK602" s="90"/>
      <c r="BL602" s="41"/>
    </row>
    <row r="603" spans="1:64" ht="24" x14ac:dyDescent="0.55000000000000004">
      <c r="A603" s="26"/>
      <c r="B603" s="29"/>
      <c r="C603" s="29"/>
      <c r="D603" s="29"/>
      <c r="E603" s="29"/>
      <c r="F603" s="28"/>
      <c r="G603" s="15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88"/>
      <c r="AC603" s="88"/>
      <c r="AD603" s="88"/>
      <c r="AE603" s="88"/>
      <c r="AF603" s="88"/>
      <c r="AG603" s="88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  <c r="AV603" s="88"/>
      <c r="AW603" s="88"/>
      <c r="AX603" s="88"/>
      <c r="AY603" s="88"/>
      <c r="AZ603" s="88"/>
      <c r="BA603" s="89"/>
      <c r="BB603" s="90"/>
      <c r="BC603" s="89"/>
      <c r="BD603" s="90"/>
      <c r="BE603" s="89"/>
      <c r="BF603" s="90"/>
      <c r="BG603" s="89"/>
      <c r="BH603" s="90"/>
      <c r="BI603" s="89"/>
      <c r="BJ603" s="90"/>
      <c r="BK603" s="90"/>
      <c r="BL603" s="41"/>
    </row>
    <row r="604" spans="1:64" ht="24" x14ac:dyDescent="0.55000000000000004">
      <c r="A604" s="26"/>
      <c r="B604" s="29"/>
      <c r="C604" s="29"/>
      <c r="D604" s="29"/>
      <c r="E604" s="29"/>
      <c r="F604" s="28"/>
      <c r="G604" s="15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88"/>
      <c r="AC604" s="88"/>
      <c r="AD604" s="88"/>
      <c r="AE604" s="88"/>
      <c r="AF604" s="88"/>
      <c r="AG604" s="88"/>
      <c r="AH604" s="88"/>
      <c r="AI604" s="88"/>
      <c r="AJ604" s="88"/>
      <c r="AK604" s="88"/>
      <c r="AL604" s="88"/>
      <c r="AM604" s="88"/>
      <c r="AN604" s="88"/>
      <c r="AO604" s="88"/>
      <c r="AP604" s="88"/>
      <c r="AQ604" s="88"/>
      <c r="AR604" s="88"/>
      <c r="AS604" s="88"/>
      <c r="AT604" s="88"/>
      <c r="AU604" s="88"/>
      <c r="AV604" s="88"/>
      <c r="AW604" s="88"/>
      <c r="AX604" s="88"/>
      <c r="AY604" s="88"/>
      <c r="AZ604" s="88"/>
      <c r="BA604" s="89"/>
      <c r="BB604" s="90"/>
      <c r="BC604" s="89"/>
      <c r="BD604" s="90"/>
      <c r="BE604" s="89"/>
      <c r="BF604" s="90"/>
      <c r="BG604" s="89"/>
      <c r="BH604" s="90"/>
      <c r="BI604" s="89"/>
      <c r="BJ604" s="90"/>
      <c r="BK604" s="90"/>
      <c r="BL604" s="41"/>
    </row>
    <row r="605" spans="1:64" ht="24" x14ac:dyDescent="0.55000000000000004">
      <c r="A605" s="26"/>
      <c r="B605" s="29"/>
      <c r="C605" s="29"/>
      <c r="D605" s="29"/>
      <c r="E605" s="29"/>
      <c r="F605" s="28"/>
      <c r="G605" s="15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88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  <c r="AM605" s="88"/>
      <c r="AN605" s="88"/>
      <c r="AO605" s="88"/>
      <c r="AP605" s="88"/>
      <c r="AQ605" s="88"/>
      <c r="AR605" s="88"/>
      <c r="AS605" s="88"/>
      <c r="AT605" s="88"/>
      <c r="AU605" s="88"/>
      <c r="AV605" s="88"/>
      <c r="AW605" s="88"/>
      <c r="AX605" s="88"/>
      <c r="AY605" s="88"/>
      <c r="AZ605" s="88"/>
      <c r="BA605" s="89"/>
      <c r="BB605" s="90"/>
      <c r="BC605" s="89"/>
      <c r="BD605" s="90"/>
      <c r="BE605" s="89"/>
      <c r="BF605" s="90"/>
      <c r="BG605" s="89"/>
      <c r="BH605" s="90"/>
      <c r="BI605" s="89"/>
      <c r="BJ605" s="90"/>
      <c r="BK605" s="90"/>
      <c r="BL605" s="41"/>
    </row>
    <row r="606" spans="1:64" ht="24" x14ac:dyDescent="0.55000000000000004">
      <c r="A606" s="26"/>
      <c r="B606" s="29"/>
      <c r="C606" s="29"/>
      <c r="D606" s="29"/>
      <c r="E606" s="29"/>
      <c r="F606" s="28"/>
      <c r="G606" s="15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88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  <c r="AV606" s="88"/>
      <c r="AW606" s="88"/>
      <c r="AX606" s="88"/>
      <c r="AY606" s="88"/>
      <c r="AZ606" s="88"/>
      <c r="BA606" s="89"/>
      <c r="BB606" s="90"/>
      <c r="BC606" s="89"/>
      <c r="BD606" s="90"/>
      <c r="BE606" s="89"/>
      <c r="BF606" s="90"/>
      <c r="BG606" s="89"/>
      <c r="BH606" s="90"/>
      <c r="BI606" s="89"/>
      <c r="BJ606" s="90"/>
      <c r="BK606" s="90"/>
      <c r="BL606" s="41"/>
    </row>
    <row r="607" spans="1:64" ht="24" x14ac:dyDescent="0.55000000000000004">
      <c r="A607" s="26"/>
      <c r="B607" s="29"/>
      <c r="C607" s="29"/>
      <c r="D607" s="29"/>
      <c r="E607" s="29"/>
      <c r="F607" s="28"/>
      <c r="G607" s="15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88"/>
      <c r="AC607" s="88"/>
      <c r="AD607" s="88"/>
      <c r="AE607" s="88"/>
      <c r="AF607" s="88"/>
      <c r="AG607" s="88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  <c r="AV607" s="88"/>
      <c r="AW607" s="88"/>
      <c r="AX607" s="88"/>
      <c r="AY607" s="88"/>
      <c r="AZ607" s="88"/>
      <c r="BA607" s="89"/>
      <c r="BB607" s="90"/>
      <c r="BC607" s="89"/>
      <c r="BD607" s="90"/>
      <c r="BE607" s="89"/>
      <c r="BF607" s="90"/>
      <c r="BG607" s="89"/>
      <c r="BH607" s="90"/>
      <c r="BI607" s="89"/>
      <c r="BJ607" s="90"/>
      <c r="BK607" s="90"/>
      <c r="BL607" s="41"/>
    </row>
    <row r="608" spans="1:64" ht="24" x14ac:dyDescent="0.55000000000000004">
      <c r="A608" s="26"/>
      <c r="B608" s="29"/>
      <c r="C608" s="29"/>
      <c r="D608" s="29"/>
      <c r="E608" s="29"/>
      <c r="F608" s="28"/>
      <c r="G608" s="15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88"/>
      <c r="AC608" s="88"/>
      <c r="AD608" s="88"/>
      <c r="AE608" s="88"/>
      <c r="AF608" s="88"/>
      <c r="AG608" s="88"/>
      <c r="AH608" s="88"/>
      <c r="AI608" s="88"/>
      <c r="AJ608" s="88"/>
      <c r="AK608" s="88"/>
      <c r="AL608" s="88"/>
      <c r="AM608" s="88"/>
      <c r="AN608" s="88"/>
      <c r="AO608" s="88"/>
      <c r="AP608" s="88"/>
      <c r="AQ608" s="88"/>
      <c r="AR608" s="88"/>
      <c r="AS608" s="88"/>
      <c r="AT608" s="88"/>
      <c r="AU608" s="88"/>
      <c r="AV608" s="88"/>
      <c r="AW608" s="88"/>
      <c r="AX608" s="88"/>
      <c r="AY608" s="88"/>
      <c r="AZ608" s="88"/>
      <c r="BA608" s="89"/>
      <c r="BB608" s="90"/>
      <c r="BC608" s="89"/>
      <c r="BD608" s="90"/>
      <c r="BE608" s="89"/>
      <c r="BF608" s="90"/>
      <c r="BG608" s="89"/>
      <c r="BH608" s="90"/>
      <c r="BI608" s="89"/>
      <c r="BJ608" s="90"/>
      <c r="BK608" s="90"/>
      <c r="BL608" s="41"/>
    </row>
    <row r="609" spans="1:64" ht="24" x14ac:dyDescent="0.55000000000000004">
      <c r="A609" s="26"/>
      <c r="B609" s="29"/>
      <c r="C609" s="29"/>
      <c r="D609" s="29"/>
      <c r="E609" s="29"/>
      <c r="F609" s="28"/>
      <c r="G609" s="15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88"/>
      <c r="AC609" s="88"/>
      <c r="AD609" s="88"/>
      <c r="AE609" s="88"/>
      <c r="AF609" s="88"/>
      <c r="AG609" s="88"/>
      <c r="AH609" s="88"/>
      <c r="AI609" s="88"/>
      <c r="AJ609" s="88"/>
      <c r="AK609" s="88"/>
      <c r="AL609" s="88"/>
      <c r="AM609" s="88"/>
      <c r="AN609" s="88"/>
      <c r="AO609" s="88"/>
      <c r="AP609" s="88"/>
      <c r="AQ609" s="88"/>
      <c r="AR609" s="88"/>
      <c r="AS609" s="88"/>
      <c r="AT609" s="88"/>
      <c r="AU609" s="88"/>
      <c r="AV609" s="88"/>
      <c r="AW609" s="88"/>
      <c r="AX609" s="88"/>
      <c r="AY609" s="88"/>
      <c r="AZ609" s="88"/>
      <c r="BA609" s="89"/>
      <c r="BB609" s="90"/>
      <c r="BC609" s="89"/>
      <c r="BD609" s="90"/>
      <c r="BE609" s="89"/>
      <c r="BF609" s="90"/>
      <c r="BG609" s="89"/>
      <c r="BH609" s="90"/>
      <c r="BI609" s="89"/>
      <c r="BJ609" s="90"/>
      <c r="BK609" s="90"/>
      <c r="BL609" s="41"/>
    </row>
    <row r="610" spans="1:64" ht="24" x14ac:dyDescent="0.55000000000000004">
      <c r="A610" s="26"/>
      <c r="B610" s="29"/>
      <c r="C610" s="29"/>
      <c r="D610" s="29"/>
      <c r="E610" s="29"/>
      <c r="F610" s="28"/>
      <c r="G610" s="15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88"/>
      <c r="AC610" s="88"/>
      <c r="AD610" s="88"/>
      <c r="AE610" s="88"/>
      <c r="AF610" s="88"/>
      <c r="AG610" s="88"/>
      <c r="AH610" s="88"/>
      <c r="AI610" s="88"/>
      <c r="AJ610" s="88"/>
      <c r="AK610" s="88"/>
      <c r="AL610" s="88"/>
      <c r="AM610" s="88"/>
      <c r="AN610" s="88"/>
      <c r="AO610" s="88"/>
      <c r="AP610" s="88"/>
      <c r="AQ610" s="88"/>
      <c r="AR610" s="88"/>
      <c r="AS610" s="88"/>
      <c r="AT610" s="88"/>
      <c r="AU610" s="88"/>
      <c r="AV610" s="88"/>
      <c r="AW610" s="88"/>
      <c r="AX610" s="88"/>
      <c r="AY610" s="88"/>
      <c r="AZ610" s="88"/>
      <c r="BA610" s="89"/>
      <c r="BB610" s="90"/>
      <c r="BC610" s="89"/>
      <c r="BD610" s="90"/>
      <c r="BE610" s="89"/>
      <c r="BF610" s="90"/>
      <c r="BG610" s="89"/>
      <c r="BH610" s="90"/>
      <c r="BI610" s="89"/>
      <c r="BJ610" s="90"/>
      <c r="BK610" s="90"/>
      <c r="BL610" s="41"/>
    </row>
    <row r="611" spans="1:64" ht="24" x14ac:dyDescent="0.55000000000000004">
      <c r="A611" s="26"/>
      <c r="B611" s="29"/>
      <c r="C611" s="29"/>
      <c r="D611" s="29"/>
      <c r="E611" s="29"/>
      <c r="F611" s="28"/>
      <c r="G611" s="15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88"/>
      <c r="AC611" s="88"/>
      <c r="AD611" s="88"/>
      <c r="AE611" s="88"/>
      <c r="AF611" s="88"/>
      <c r="AG611" s="88"/>
      <c r="AH611" s="88"/>
      <c r="AI611" s="88"/>
      <c r="AJ611" s="88"/>
      <c r="AK611" s="88"/>
      <c r="AL611" s="88"/>
      <c r="AM611" s="88"/>
      <c r="AN611" s="88"/>
      <c r="AO611" s="88"/>
      <c r="AP611" s="88"/>
      <c r="AQ611" s="88"/>
      <c r="AR611" s="88"/>
      <c r="AS611" s="88"/>
      <c r="AT611" s="88"/>
      <c r="AU611" s="88"/>
      <c r="AV611" s="88"/>
      <c r="AW611" s="88"/>
      <c r="AX611" s="88"/>
      <c r="AY611" s="88"/>
      <c r="AZ611" s="88"/>
      <c r="BA611" s="89"/>
      <c r="BB611" s="90"/>
      <c r="BC611" s="89"/>
      <c r="BD611" s="90"/>
      <c r="BE611" s="89"/>
      <c r="BF611" s="90"/>
      <c r="BG611" s="89"/>
      <c r="BH611" s="90"/>
      <c r="BI611" s="89"/>
      <c r="BJ611" s="90"/>
      <c r="BK611" s="90"/>
      <c r="BL611" s="41"/>
    </row>
    <row r="612" spans="1:64" ht="24" x14ac:dyDescent="0.55000000000000004">
      <c r="A612" s="26"/>
      <c r="B612" s="29"/>
      <c r="C612" s="29"/>
      <c r="D612" s="29"/>
      <c r="E612" s="29"/>
      <c r="F612" s="28"/>
      <c r="G612" s="15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88"/>
      <c r="AC612" s="88"/>
      <c r="AD612" s="88"/>
      <c r="AE612" s="88"/>
      <c r="AF612" s="88"/>
      <c r="AG612" s="88"/>
      <c r="AH612" s="88"/>
      <c r="AI612" s="88"/>
      <c r="AJ612" s="88"/>
      <c r="AK612" s="88"/>
      <c r="AL612" s="88"/>
      <c r="AM612" s="88"/>
      <c r="AN612" s="88"/>
      <c r="AO612" s="88"/>
      <c r="AP612" s="88"/>
      <c r="AQ612" s="88"/>
      <c r="AR612" s="88"/>
      <c r="AS612" s="88"/>
      <c r="AT612" s="88"/>
      <c r="AU612" s="88"/>
      <c r="AV612" s="88"/>
      <c r="AW612" s="88"/>
      <c r="AX612" s="88"/>
      <c r="AY612" s="88"/>
      <c r="AZ612" s="88"/>
      <c r="BA612" s="89"/>
      <c r="BB612" s="90"/>
      <c r="BC612" s="89"/>
      <c r="BD612" s="90"/>
      <c r="BE612" s="89"/>
      <c r="BF612" s="90"/>
      <c r="BG612" s="89"/>
      <c r="BH612" s="90"/>
      <c r="BI612" s="89"/>
      <c r="BJ612" s="90"/>
      <c r="BK612" s="90"/>
      <c r="BL612" s="41"/>
    </row>
    <row r="613" spans="1:64" ht="24" x14ac:dyDescent="0.55000000000000004">
      <c r="A613" s="26"/>
      <c r="B613" s="27"/>
      <c r="C613" s="27"/>
      <c r="D613" s="26"/>
      <c r="E613" s="26"/>
      <c r="F613" s="27"/>
      <c r="G613" s="15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88"/>
      <c r="AC613" s="88"/>
      <c r="AD613" s="88"/>
      <c r="AE613" s="88"/>
      <c r="AF613" s="88"/>
      <c r="AG613" s="88"/>
      <c r="AH613" s="88"/>
      <c r="AI613" s="88"/>
      <c r="AJ613" s="88"/>
      <c r="AK613" s="88"/>
      <c r="AL613" s="88"/>
      <c r="AM613" s="88"/>
      <c r="AN613" s="88"/>
      <c r="AO613" s="88"/>
      <c r="AP613" s="88"/>
      <c r="AQ613" s="88"/>
      <c r="AR613" s="88"/>
      <c r="AS613" s="88"/>
      <c r="AT613" s="88"/>
      <c r="AU613" s="88"/>
      <c r="AV613" s="88"/>
      <c r="AW613" s="88"/>
      <c r="AX613" s="88"/>
      <c r="AY613" s="88"/>
      <c r="AZ613" s="88"/>
      <c r="BA613" s="89"/>
      <c r="BB613" s="90"/>
      <c r="BC613" s="89"/>
      <c r="BD613" s="90"/>
      <c r="BE613" s="89"/>
      <c r="BF613" s="90"/>
      <c r="BG613" s="89"/>
      <c r="BH613" s="90"/>
      <c r="BI613" s="89"/>
      <c r="BJ613" s="90"/>
      <c r="BK613" s="90"/>
      <c r="BL613" s="41"/>
    </row>
    <row r="614" spans="1:64" ht="24" x14ac:dyDescent="0.55000000000000004">
      <c r="A614" s="26"/>
      <c r="B614" s="27"/>
      <c r="C614" s="27"/>
      <c r="D614" s="26"/>
      <c r="E614" s="26"/>
      <c r="F614" s="27"/>
      <c r="G614" s="15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88"/>
      <c r="AC614" s="88"/>
      <c r="AD614" s="88"/>
      <c r="AE614" s="88"/>
      <c r="AF614" s="88"/>
      <c r="AG614" s="88"/>
      <c r="AH614" s="88"/>
      <c r="AI614" s="88"/>
      <c r="AJ614" s="88"/>
      <c r="AK614" s="88"/>
      <c r="AL614" s="88"/>
      <c r="AM614" s="88"/>
      <c r="AN614" s="88"/>
      <c r="AO614" s="88"/>
      <c r="AP614" s="88"/>
      <c r="AQ614" s="88"/>
      <c r="AR614" s="88"/>
      <c r="AS614" s="88"/>
      <c r="AT614" s="88"/>
      <c r="AU614" s="88"/>
      <c r="AV614" s="88"/>
      <c r="AW614" s="88"/>
      <c r="AX614" s="88"/>
      <c r="AY614" s="88"/>
      <c r="AZ614" s="88"/>
      <c r="BA614" s="89"/>
      <c r="BB614" s="90"/>
      <c r="BC614" s="89"/>
      <c r="BD614" s="90"/>
      <c r="BE614" s="89"/>
      <c r="BF614" s="90"/>
      <c r="BG614" s="89"/>
      <c r="BH614" s="90"/>
      <c r="BI614" s="89"/>
      <c r="BJ614" s="90"/>
      <c r="BK614" s="90"/>
      <c r="BL614" s="41"/>
    </row>
    <row r="615" spans="1:64" ht="24" x14ac:dyDescent="0.55000000000000004">
      <c r="A615" s="26"/>
      <c r="B615" s="27"/>
      <c r="C615" s="27"/>
      <c r="D615" s="26"/>
      <c r="E615" s="26"/>
      <c r="F615" s="27"/>
      <c r="G615" s="15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88"/>
      <c r="AC615" s="88"/>
      <c r="AD615" s="88"/>
      <c r="AE615" s="88"/>
      <c r="AF615" s="88"/>
      <c r="AG615" s="88"/>
      <c r="AH615" s="88"/>
      <c r="AI615" s="88"/>
      <c r="AJ615" s="88"/>
      <c r="AK615" s="88"/>
      <c r="AL615" s="88"/>
      <c r="AM615" s="88"/>
      <c r="AN615" s="88"/>
      <c r="AO615" s="88"/>
      <c r="AP615" s="88"/>
      <c r="AQ615" s="88"/>
      <c r="AR615" s="88"/>
      <c r="AS615" s="88"/>
      <c r="AT615" s="88"/>
      <c r="AU615" s="88"/>
      <c r="AV615" s="88"/>
      <c r="AW615" s="88"/>
      <c r="AX615" s="88"/>
      <c r="AY615" s="88"/>
      <c r="AZ615" s="88"/>
      <c r="BA615" s="89"/>
      <c r="BB615" s="90"/>
      <c r="BC615" s="89"/>
      <c r="BD615" s="90"/>
      <c r="BE615" s="89"/>
      <c r="BF615" s="90"/>
      <c r="BG615" s="89"/>
      <c r="BH615" s="90"/>
      <c r="BI615" s="89"/>
      <c r="BJ615" s="90"/>
      <c r="BK615" s="90"/>
      <c r="BL615" s="41"/>
    </row>
    <row r="616" spans="1:64" ht="24" x14ac:dyDescent="0.55000000000000004">
      <c r="A616" s="26"/>
      <c r="B616" s="27"/>
      <c r="C616" s="27"/>
      <c r="D616" s="26"/>
      <c r="E616" s="26"/>
      <c r="F616" s="27"/>
      <c r="G616" s="15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88"/>
      <c r="AC616" s="88"/>
      <c r="AD616" s="88"/>
      <c r="AE616" s="88"/>
      <c r="AF616" s="88"/>
      <c r="AG616" s="88"/>
      <c r="AH616" s="88"/>
      <c r="AI616" s="88"/>
      <c r="AJ616" s="88"/>
      <c r="AK616" s="88"/>
      <c r="AL616" s="88"/>
      <c r="AM616" s="88"/>
      <c r="AN616" s="88"/>
      <c r="AO616" s="88"/>
      <c r="AP616" s="88"/>
      <c r="AQ616" s="88"/>
      <c r="AR616" s="88"/>
      <c r="AS616" s="88"/>
      <c r="AT616" s="88"/>
      <c r="AU616" s="88"/>
      <c r="AV616" s="88"/>
      <c r="AW616" s="88"/>
      <c r="AX616" s="88"/>
      <c r="AY616" s="88"/>
      <c r="AZ616" s="88"/>
      <c r="BA616" s="89"/>
      <c r="BB616" s="90"/>
      <c r="BC616" s="89"/>
      <c r="BD616" s="90"/>
      <c r="BE616" s="89"/>
      <c r="BF616" s="90"/>
      <c r="BG616" s="89"/>
      <c r="BH616" s="90"/>
      <c r="BI616" s="89"/>
      <c r="BJ616" s="90"/>
      <c r="BK616" s="90"/>
      <c r="BL616" s="41"/>
    </row>
    <row r="617" spans="1:64" ht="24" x14ac:dyDescent="0.55000000000000004">
      <c r="A617" s="26"/>
      <c r="B617" s="27"/>
      <c r="C617" s="27"/>
      <c r="D617" s="26"/>
      <c r="E617" s="26"/>
      <c r="F617" s="27"/>
      <c r="G617" s="15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88"/>
      <c r="AC617" s="88"/>
      <c r="AD617" s="88"/>
      <c r="AE617" s="88"/>
      <c r="AF617" s="88"/>
      <c r="AG617" s="88"/>
      <c r="AH617" s="88"/>
      <c r="AI617" s="88"/>
      <c r="AJ617" s="88"/>
      <c r="AK617" s="88"/>
      <c r="AL617" s="88"/>
      <c r="AM617" s="88"/>
      <c r="AN617" s="88"/>
      <c r="AO617" s="88"/>
      <c r="AP617" s="88"/>
      <c r="AQ617" s="88"/>
      <c r="AR617" s="88"/>
      <c r="AS617" s="88"/>
      <c r="AT617" s="88"/>
      <c r="AU617" s="88"/>
      <c r="AV617" s="88"/>
      <c r="AW617" s="88"/>
      <c r="AX617" s="88"/>
      <c r="AY617" s="88"/>
      <c r="AZ617" s="88"/>
      <c r="BA617" s="89"/>
      <c r="BB617" s="90"/>
      <c r="BC617" s="89"/>
      <c r="BD617" s="90"/>
      <c r="BE617" s="89"/>
      <c r="BF617" s="90"/>
      <c r="BG617" s="89"/>
      <c r="BH617" s="90"/>
      <c r="BI617" s="89"/>
      <c r="BJ617" s="90"/>
      <c r="BK617" s="90"/>
      <c r="BL617" s="41"/>
    </row>
    <row r="618" spans="1:64" ht="24" x14ac:dyDescent="0.55000000000000004">
      <c r="A618" s="26"/>
      <c r="B618" s="27"/>
      <c r="C618" s="27"/>
      <c r="D618" s="26"/>
      <c r="E618" s="26"/>
      <c r="F618" s="27"/>
      <c r="G618" s="15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  <c r="AN618" s="88"/>
      <c r="AO618" s="88"/>
      <c r="AP618" s="88"/>
      <c r="AQ618" s="88"/>
      <c r="AR618" s="88"/>
      <c r="AS618" s="88"/>
      <c r="AT618" s="88"/>
      <c r="AU618" s="88"/>
      <c r="AV618" s="88"/>
      <c r="AW618" s="88"/>
      <c r="AX618" s="88"/>
      <c r="AY618" s="88"/>
      <c r="AZ618" s="88"/>
      <c r="BA618" s="89"/>
      <c r="BB618" s="90"/>
      <c r="BC618" s="89"/>
      <c r="BD618" s="90"/>
      <c r="BE618" s="89"/>
      <c r="BF618" s="90"/>
      <c r="BG618" s="89"/>
      <c r="BH618" s="90"/>
      <c r="BI618" s="89"/>
      <c r="BJ618" s="90"/>
      <c r="BK618" s="90"/>
      <c r="BL618" s="41"/>
    </row>
    <row r="619" spans="1:64" ht="24" x14ac:dyDescent="0.55000000000000004">
      <c r="A619" s="26"/>
      <c r="B619" s="27"/>
      <c r="C619" s="27"/>
      <c r="D619" s="26"/>
      <c r="E619" s="26"/>
      <c r="F619" s="27"/>
      <c r="G619" s="15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  <c r="AN619" s="88"/>
      <c r="AO619" s="88"/>
      <c r="AP619" s="88"/>
      <c r="AQ619" s="88"/>
      <c r="AR619" s="88"/>
      <c r="AS619" s="88"/>
      <c r="AT619" s="88"/>
      <c r="AU619" s="88"/>
      <c r="AV619" s="88"/>
      <c r="AW619" s="88"/>
      <c r="AX619" s="88"/>
      <c r="AY619" s="88"/>
      <c r="AZ619" s="88"/>
      <c r="BA619" s="89"/>
      <c r="BB619" s="90"/>
      <c r="BC619" s="89"/>
      <c r="BD619" s="90"/>
      <c r="BE619" s="89"/>
      <c r="BF619" s="90"/>
      <c r="BG619" s="89"/>
      <c r="BH619" s="90"/>
      <c r="BI619" s="89"/>
      <c r="BJ619" s="90"/>
      <c r="BK619" s="90"/>
      <c r="BL619" s="41"/>
    </row>
    <row r="620" spans="1:64" ht="24" x14ac:dyDescent="0.55000000000000004">
      <c r="A620" s="26"/>
      <c r="B620" s="27"/>
      <c r="C620" s="27"/>
      <c r="D620" s="26"/>
      <c r="E620" s="26"/>
      <c r="F620" s="27"/>
      <c r="G620" s="15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  <c r="AV620" s="88"/>
      <c r="AW620" s="88"/>
      <c r="AX620" s="88"/>
      <c r="AY620" s="88"/>
      <c r="AZ620" s="88"/>
      <c r="BA620" s="89"/>
      <c r="BB620" s="90"/>
      <c r="BC620" s="89"/>
      <c r="BD620" s="90"/>
      <c r="BE620" s="89"/>
      <c r="BF620" s="90"/>
      <c r="BG620" s="89"/>
      <c r="BH620" s="90"/>
      <c r="BI620" s="89"/>
      <c r="BJ620" s="90"/>
      <c r="BK620" s="90"/>
      <c r="BL620" s="41"/>
    </row>
    <row r="621" spans="1:64" ht="24" x14ac:dyDescent="0.55000000000000004">
      <c r="A621" s="26"/>
      <c r="B621" s="27"/>
      <c r="C621" s="27"/>
      <c r="D621" s="26"/>
      <c r="E621" s="26"/>
      <c r="F621" s="27"/>
      <c r="G621" s="15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  <c r="AN621" s="88"/>
      <c r="AO621" s="88"/>
      <c r="AP621" s="88"/>
      <c r="AQ621" s="88"/>
      <c r="AR621" s="88"/>
      <c r="AS621" s="88"/>
      <c r="AT621" s="88"/>
      <c r="AU621" s="88"/>
      <c r="AV621" s="88"/>
      <c r="AW621" s="88"/>
      <c r="AX621" s="88"/>
      <c r="AY621" s="88"/>
      <c r="AZ621" s="88"/>
      <c r="BA621" s="89"/>
      <c r="BB621" s="90"/>
      <c r="BC621" s="89"/>
      <c r="BD621" s="90"/>
      <c r="BE621" s="89"/>
      <c r="BF621" s="90"/>
      <c r="BG621" s="89"/>
      <c r="BH621" s="90"/>
      <c r="BI621" s="89"/>
      <c r="BJ621" s="90"/>
      <c r="BK621" s="90"/>
      <c r="BL621" s="41"/>
    </row>
    <row r="622" spans="1:64" ht="24" x14ac:dyDescent="0.55000000000000004">
      <c r="A622" s="26"/>
      <c r="B622" s="27"/>
      <c r="C622" s="27"/>
      <c r="D622" s="26"/>
      <c r="E622" s="26"/>
      <c r="F622" s="27"/>
      <c r="G622" s="15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  <c r="AN622" s="88"/>
      <c r="AO622" s="88"/>
      <c r="AP622" s="88"/>
      <c r="AQ622" s="88"/>
      <c r="AR622" s="88"/>
      <c r="AS622" s="88"/>
      <c r="AT622" s="88"/>
      <c r="AU622" s="88"/>
      <c r="AV622" s="88"/>
      <c r="AW622" s="88"/>
      <c r="AX622" s="88"/>
      <c r="AY622" s="88"/>
      <c r="AZ622" s="88"/>
      <c r="BA622" s="89"/>
      <c r="BB622" s="90"/>
      <c r="BC622" s="89"/>
      <c r="BD622" s="90"/>
      <c r="BE622" s="89"/>
      <c r="BF622" s="90"/>
      <c r="BG622" s="89"/>
      <c r="BH622" s="90"/>
      <c r="BI622" s="89"/>
      <c r="BJ622" s="90"/>
      <c r="BK622" s="90"/>
      <c r="BL622" s="41"/>
    </row>
    <row r="623" spans="1:64" ht="24" x14ac:dyDescent="0.55000000000000004">
      <c r="A623" s="26"/>
      <c r="B623" s="27"/>
      <c r="C623" s="27"/>
      <c r="D623" s="26"/>
      <c r="E623" s="26"/>
      <c r="F623" s="27"/>
      <c r="G623" s="15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  <c r="AN623" s="88"/>
      <c r="AO623" s="88"/>
      <c r="AP623" s="88"/>
      <c r="AQ623" s="88"/>
      <c r="AR623" s="88"/>
      <c r="AS623" s="88"/>
      <c r="AT623" s="88"/>
      <c r="AU623" s="88"/>
      <c r="AV623" s="88"/>
      <c r="AW623" s="88"/>
      <c r="AX623" s="88"/>
      <c r="AY623" s="88"/>
      <c r="AZ623" s="88"/>
      <c r="BA623" s="89"/>
      <c r="BB623" s="90"/>
      <c r="BC623" s="89"/>
      <c r="BD623" s="90"/>
      <c r="BE623" s="89"/>
      <c r="BF623" s="90"/>
      <c r="BG623" s="89"/>
      <c r="BH623" s="90"/>
      <c r="BI623" s="89"/>
      <c r="BJ623" s="90"/>
      <c r="BK623" s="90"/>
      <c r="BL623" s="41"/>
    </row>
    <row r="624" spans="1:64" ht="24" x14ac:dyDescent="0.55000000000000004">
      <c r="A624" s="26"/>
      <c r="B624" s="27"/>
      <c r="C624" s="27"/>
      <c r="D624" s="26"/>
      <c r="E624" s="26"/>
      <c r="F624" s="27"/>
      <c r="G624" s="15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  <c r="AN624" s="88"/>
      <c r="AO624" s="88"/>
      <c r="AP624" s="88"/>
      <c r="AQ624" s="88"/>
      <c r="AR624" s="88"/>
      <c r="AS624" s="88"/>
      <c r="AT624" s="88"/>
      <c r="AU624" s="88"/>
      <c r="AV624" s="88"/>
      <c r="AW624" s="88"/>
      <c r="AX624" s="88"/>
      <c r="AY624" s="88"/>
      <c r="AZ624" s="88"/>
      <c r="BA624" s="89"/>
      <c r="BB624" s="90"/>
      <c r="BC624" s="89"/>
      <c r="BD624" s="90"/>
      <c r="BE624" s="89"/>
      <c r="BF624" s="90"/>
      <c r="BG624" s="89"/>
      <c r="BH624" s="90"/>
      <c r="BI624" s="89"/>
      <c r="BJ624" s="90"/>
      <c r="BK624" s="90"/>
      <c r="BL624" s="41"/>
    </row>
    <row r="625" spans="1:64" ht="24" x14ac:dyDescent="0.55000000000000004">
      <c r="A625" s="26"/>
      <c r="B625" s="27"/>
      <c r="C625" s="27"/>
      <c r="D625" s="26"/>
      <c r="E625" s="26"/>
      <c r="F625" s="27"/>
      <c r="G625" s="15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  <c r="AN625" s="88"/>
      <c r="AO625" s="88"/>
      <c r="AP625" s="88"/>
      <c r="AQ625" s="88"/>
      <c r="AR625" s="88"/>
      <c r="AS625" s="88"/>
      <c r="AT625" s="88"/>
      <c r="AU625" s="88"/>
      <c r="AV625" s="88"/>
      <c r="AW625" s="88"/>
      <c r="AX625" s="88"/>
      <c r="AY625" s="88"/>
      <c r="AZ625" s="88"/>
      <c r="BA625" s="89"/>
      <c r="BB625" s="90"/>
      <c r="BC625" s="89"/>
      <c r="BD625" s="90"/>
      <c r="BE625" s="89"/>
      <c r="BF625" s="90"/>
      <c r="BG625" s="89"/>
      <c r="BH625" s="90"/>
      <c r="BI625" s="89"/>
      <c r="BJ625" s="90"/>
      <c r="BK625" s="90"/>
      <c r="BL625" s="41"/>
    </row>
    <row r="626" spans="1:64" ht="24" x14ac:dyDescent="0.55000000000000004">
      <c r="A626" s="36"/>
      <c r="B626" s="37"/>
      <c r="C626" s="37"/>
      <c r="D626" s="36"/>
      <c r="E626" s="36"/>
      <c r="F626" s="37"/>
      <c r="G626" s="38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  <c r="AN626" s="88"/>
      <c r="AO626" s="88"/>
      <c r="AP626" s="88"/>
      <c r="AQ626" s="88"/>
      <c r="AR626" s="88"/>
      <c r="AS626" s="88"/>
      <c r="AT626" s="88"/>
      <c r="AU626" s="88"/>
      <c r="AV626" s="88"/>
      <c r="AW626" s="88"/>
      <c r="AX626" s="88"/>
      <c r="AY626" s="88"/>
      <c r="AZ626" s="88"/>
      <c r="BA626" s="89"/>
      <c r="BB626" s="90"/>
      <c r="BC626" s="89"/>
      <c r="BD626" s="90"/>
      <c r="BE626" s="89"/>
      <c r="BF626" s="90"/>
      <c r="BG626" s="89"/>
      <c r="BH626" s="90"/>
      <c r="BI626" s="89"/>
      <c r="BJ626" s="90"/>
      <c r="BK626" s="90"/>
      <c r="BL626" s="41"/>
    </row>
    <row r="627" spans="1:64" ht="24" x14ac:dyDescent="0.55000000000000004">
      <c r="A627" s="36"/>
      <c r="B627" s="37"/>
      <c r="C627" s="37"/>
      <c r="D627" s="36"/>
      <c r="E627" s="36"/>
      <c r="F627" s="37"/>
      <c r="G627" s="38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  <c r="AN627" s="88"/>
      <c r="AO627" s="88"/>
      <c r="AP627" s="88"/>
      <c r="AQ627" s="88"/>
      <c r="AR627" s="88"/>
      <c r="AS627" s="88"/>
      <c r="AT627" s="88"/>
      <c r="AU627" s="88"/>
      <c r="AV627" s="88"/>
      <c r="AW627" s="88"/>
      <c r="AX627" s="88"/>
      <c r="AY627" s="88"/>
      <c r="AZ627" s="88"/>
      <c r="BA627" s="89"/>
      <c r="BB627" s="90"/>
      <c r="BC627" s="89"/>
      <c r="BD627" s="90"/>
      <c r="BE627" s="89"/>
      <c r="BF627" s="90"/>
      <c r="BG627" s="89"/>
      <c r="BH627" s="90"/>
      <c r="BI627" s="89"/>
      <c r="BJ627" s="90"/>
      <c r="BK627" s="90"/>
      <c r="BL627" s="41"/>
    </row>
    <row r="628" spans="1:64" ht="24" x14ac:dyDescent="0.55000000000000004">
      <c r="A628" s="36"/>
      <c r="B628" s="37"/>
      <c r="C628" s="37"/>
      <c r="D628" s="36"/>
      <c r="E628" s="36"/>
      <c r="F628" s="37"/>
      <c r="G628" s="38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  <c r="AN628" s="88"/>
      <c r="AO628" s="88"/>
      <c r="AP628" s="88"/>
      <c r="AQ628" s="88"/>
      <c r="AR628" s="88"/>
      <c r="AS628" s="88"/>
      <c r="AT628" s="88"/>
      <c r="AU628" s="88"/>
      <c r="AV628" s="88"/>
      <c r="AW628" s="88"/>
      <c r="AX628" s="88"/>
      <c r="AY628" s="88"/>
      <c r="AZ628" s="88"/>
      <c r="BA628" s="89"/>
      <c r="BB628" s="90"/>
      <c r="BC628" s="89"/>
      <c r="BD628" s="90"/>
      <c r="BE628" s="89"/>
      <c r="BF628" s="90"/>
      <c r="BG628" s="89"/>
      <c r="BH628" s="90"/>
      <c r="BI628" s="89"/>
      <c r="BJ628" s="90"/>
      <c r="BK628" s="90"/>
      <c r="BL628" s="41"/>
    </row>
    <row r="629" spans="1:64" ht="24" x14ac:dyDescent="0.55000000000000004">
      <c r="A629" s="36"/>
      <c r="B629" s="37"/>
      <c r="C629" s="37"/>
      <c r="D629" s="36"/>
      <c r="E629" s="36"/>
      <c r="F629" s="37"/>
      <c r="G629" s="38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88"/>
      <c r="AO629" s="88"/>
      <c r="AP629" s="88"/>
      <c r="AQ629" s="88"/>
      <c r="AR629" s="88"/>
      <c r="AS629" s="88"/>
      <c r="AT629" s="88"/>
      <c r="AU629" s="88"/>
      <c r="AV629" s="88"/>
      <c r="AW629" s="88"/>
      <c r="AX629" s="88"/>
      <c r="AY629" s="88"/>
      <c r="AZ629" s="88"/>
      <c r="BA629" s="89"/>
      <c r="BB629" s="90"/>
      <c r="BC629" s="89"/>
      <c r="BD629" s="90"/>
      <c r="BE629" s="89"/>
      <c r="BF629" s="90"/>
      <c r="BG629" s="89"/>
      <c r="BH629" s="90"/>
      <c r="BI629" s="89"/>
      <c r="BJ629" s="90"/>
      <c r="BK629" s="90"/>
      <c r="BL629" s="41"/>
    </row>
    <row r="630" spans="1:64" ht="24" x14ac:dyDescent="0.55000000000000004">
      <c r="A630" s="36"/>
      <c r="B630" s="37"/>
      <c r="C630" s="37"/>
      <c r="D630" s="36"/>
      <c r="E630" s="36"/>
      <c r="F630" s="37"/>
      <c r="G630" s="38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88"/>
      <c r="AO630" s="88"/>
      <c r="AP630" s="88"/>
      <c r="AQ630" s="88"/>
      <c r="AR630" s="88"/>
      <c r="AS630" s="88"/>
      <c r="AT630" s="88"/>
      <c r="AU630" s="88"/>
      <c r="AV630" s="88"/>
      <c r="AW630" s="88"/>
      <c r="AX630" s="88"/>
      <c r="AY630" s="88"/>
      <c r="AZ630" s="88"/>
      <c r="BA630" s="89"/>
      <c r="BB630" s="90"/>
      <c r="BC630" s="89"/>
      <c r="BD630" s="90"/>
      <c r="BE630" s="89"/>
      <c r="BF630" s="90"/>
      <c r="BG630" s="89"/>
      <c r="BH630" s="90"/>
      <c r="BI630" s="89"/>
      <c r="BJ630" s="90"/>
      <c r="BK630" s="90"/>
      <c r="BL630" s="41"/>
    </row>
    <row r="631" spans="1:64" ht="24" x14ac:dyDescent="0.55000000000000004">
      <c r="A631" s="36"/>
      <c r="B631" s="37"/>
      <c r="C631" s="37"/>
      <c r="D631" s="36"/>
      <c r="E631" s="36"/>
      <c r="F631" s="37"/>
      <c r="G631" s="38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88"/>
      <c r="AO631" s="88"/>
      <c r="AP631" s="88"/>
      <c r="AQ631" s="88"/>
      <c r="AR631" s="88"/>
      <c r="AS631" s="88"/>
      <c r="AT631" s="88"/>
      <c r="AU631" s="88"/>
      <c r="AV631" s="88"/>
      <c r="AW631" s="88"/>
      <c r="AX631" s="88"/>
      <c r="AY631" s="88"/>
      <c r="AZ631" s="88"/>
      <c r="BA631" s="89"/>
      <c r="BB631" s="90"/>
      <c r="BC631" s="89"/>
      <c r="BD631" s="90"/>
      <c r="BE631" s="89"/>
      <c r="BF631" s="90"/>
      <c r="BG631" s="89"/>
      <c r="BH631" s="90"/>
      <c r="BI631" s="89"/>
      <c r="BJ631" s="90"/>
      <c r="BK631" s="90"/>
      <c r="BL631" s="41"/>
    </row>
    <row r="632" spans="1:64" ht="24" x14ac:dyDescent="0.55000000000000004">
      <c r="A632" s="36"/>
      <c r="B632" s="37"/>
      <c r="C632" s="37"/>
      <c r="D632" s="36"/>
      <c r="E632" s="36"/>
      <c r="F632" s="37"/>
      <c r="G632" s="38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  <c r="AN632" s="88"/>
      <c r="AO632" s="88"/>
      <c r="AP632" s="88"/>
      <c r="AQ632" s="88"/>
      <c r="AR632" s="88"/>
      <c r="AS632" s="88"/>
      <c r="AT632" s="88"/>
      <c r="AU632" s="88"/>
      <c r="AV632" s="88"/>
      <c r="AW632" s="88"/>
      <c r="AX632" s="88"/>
      <c r="AY632" s="88"/>
      <c r="AZ632" s="88"/>
      <c r="BA632" s="89"/>
      <c r="BB632" s="90"/>
      <c r="BC632" s="89"/>
      <c r="BD632" s="90"/>
      <c r="BE632" s="89"/>
      <c r="BF632" s="90"/>
      <c r="BG632" s="89"/>
      <c r="BH632" s="90"/>
      <c r="BI632" s="89"/>
      <c r="BJ632" s="90"/>
      <c r="BK632" s="90"/>
      <c r="BL632" s="41"/>
    </row>
    <row r="633" spans="1:64" ht="24" x14ac:dyDescent="0.55000000000000004">
      <c r="A633" s="36"/>
      <c r="B633" s="37"/>
      <c r="C633" s="37"/>
      <c r="D633" s="36"/>
      <c r="E633" s="36"/>
      <c r="F633" s="37"/>
      <c r="G633" s="38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  <c r="AN633" s="88"/>
      <c r="AO633" s="88"/>
      <c r="AP633" s="88"/>
      <c r="AQ633" s="88"/>
      <c r="AR633" s="88"/>
      <c r="AS633" s="88"/>
      <c r="AT633" s="88"/>
      <c r="AU633" s="88"/>
      <c r="AV633" s="88"/>
      <c r="AW633" s="88"/>
      <c r="AX633" s="88"/>
      <c r="AY633" s="88"/>
      <c r="AZ633" s="88"/>
      <c r="BA633" s="89"/>
      <c r="BB633" s="90"/>
      <c r="BC633" s="89"/>
      <c r="BD633" s="90"/>
      <c r="BE633" s="89"/>
      <c r="BF633" s="90"/>
      <c r="BG633" s="89"/>
      <c r="BH633" s="90"/>
      <c r="BI633" s="89"/>
      <c r="BJ633" s="90"/>
      <c r="BK633" s="90"/>
      <c r="BL633" s="41"/>
    </row>
    <row r="634" spans="1:64" ht="24" x14ac:dyDescent="0.55000000000000004">
      <c r="A634" s="36"/>
      <c r="B634" s="37"/>
      <c r="C634" s="37"/>
      <c r="D634" s="36"/>
      <c r="E634" s="36"/>
      <c r="F634" s="37"/>
      <c r="G634" s="38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  <c r="AN634" s="88"/>
      <c r="AO634" s="88"/>
      <c r="AP634" s="88"/>
      <c r="AQ634" s="88"/>
      <c r="AR634" s="88"/>
      <c r="AS634" s="88"/>
      <c r="AT634" s="88"/>
      <c r="AU634" s="88"/>
      <c r="AV634" s="88"/>
      <c r="AW634" s="88"/>
      <c r="AX634" s="88"/>
      <c r="AY634" s="88"/>
      <c r="AZ634" s="88"/>
      <c r="BA634" s="89"/>
      <c r="BB634" s="90"/>
      <c r="BC634" s="89"/>
      <c r="BD634" s="90"/>
      <c r="BE634" s="89"/>
      <c r="BF634" s="90"/>
      <c r="BG634" s="89"/>
      <c r="BH634" s="90"/>
      <c r="BI634" s="89"/>
      <c r="BJ634" s="90"/>
      <c r="BK634" s="90"/>
      <c r="BL634" s="41"/>
    </row>
    <row r="635" spans="1:64" ht="24" x14ac:dyDescent="0.55000000000000004">
      <c r="A635" s="36"/>
      <c r="B635" s="37"/>
      <c r="C635" s="37"/>
      <c r="D635" s="36"/>
      <c r="E635" s="36"/>
      <c r="F635" s="37"/>
      <c r="G635" s="38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  <c r="AN635" s="88"/>
      <c r="AO635" s="88"/>
      <c r="AP635" s="88"/>
      <c r="AQ635" s="88"/>
      <c r="AR635" s="88"/>
      <c r="AS635" s="88"/>
      <c r="AT635" s="88"/>
      <c r="AU635" s="88"/>
      <c r="AV635" s="88"/>
      <c r="AW635" s="88"/>
      <c r="AX635" s="88"/>
      <c r="AY635" s="88"/>
      <c r="AZ635" s="88"/>
      <c r="BA635" s="89"/>
      <c r="BB635" s="90"/>
      <c r="BC635" s="89"/>
      <c r="BD635" s="90"/>
      <c r="BE635" s="89"/>
      <c r="BF635" s="90"/>
      <c r="BG635" s="89"/>
      <c r="BH635" s="90"/>
      <c r="BI635" s="89"/>
      <c r="BJ635" s="90"/>
      <c r="BK635" s="90"/>
      <c r="BL635" s="41"/>
    </row>
    <row r="636" spans="1:64" ht="24" x14ac:dyDescent="0.55000000000000004">
      <c r="A636" s="36"/>
      <c r="B636" s="37"/>
      <c r="C636" s="37"/>
      <c r="D636" s="36"/>
      <c r="E636" s="36"/>
      <c r="F636" s="37"/>
      <c r="G636" s="38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  <c r="AN636" s="88"/>
      <c r="AO636" s="88"/>
      <c r="AP636" s="88"/>
      <c r="AQ636" s="88"/>
      <c r="AR636" s="88"/>
      <c r="AS636" s="88"/>
      <c r="AT636" s="88"/>
      <c r="AU636" s="88"/>
      <c r="AV636" s="88"/>
      <c r="AW636" s="88"/>
      <c r="AX636" s="88"/>
      <c r="AY636" s="88"/>
      <c r="AZ636" s="88"/>
      <c r="BA636" s="89"/>
      <c r="BB636" s="90"/>
      <c r="BC636" s="89"/>
      <c r="BD636" s="90"/>
      <c r="BE636" s="89"/>
      <c r="BF636" s="90"/>
      <c r="BG636" s="89"/>
      <c r="BH636" s="90"/>
      <c r="BI636" s="89"/>
      <c r="BJ636" s="90"/>
      <c r="BK636" s="90"/>
      <c r="BL636" s="41"/>
    </row>
    <row r="637" spans="1:64" ht="24" x14ac:dyDescent="0.55000000000000004">
      <c r="A637" s="36"/>
      <c r="B637" s="37"/>
      <c r="C637" s="37"/>
      <c r="D637" s="36"/>
      <c r="E637" s="36"/>
      <c r="F637" s="37"/>
      <c r="G637" s="38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  <c r="AN637" s="88"/>
      <c r="AO637" s="88"/>
      <c r="AP637" s="88"/>
      <c r="AQ637" s="88"/>
      <c r="AR637" s="88"/>
      <c r="AS637" s="88"/>
      <c r="AT637" s="88"/>
      <c r="AU637" s="88"/>
      <c r="AV637" s="88"/>
      <c r="AW637" s="88"/>
      <c r="AX637" s="88"/>
      <c r="AY637" s="88"/>
      <c r="AZ637" s="88"/>
      <c r="BA637" s="89"/>
      <c r="BB637" s="90"/>
      <c r="BC637" s="89"/>
      <c r="BD637" s="90"/>
      <c r="BE637" s="89"/>
      <c r="BF637" s="90"/>
      <c r="BG637" s="89"/>
      <c r="BH637" s="90"/>
      <c r="BI637" s="89"/>
      <c r="BJ637" s="90"/>
      <c r="BK637" s="90"/>
      <c r="BL637" s="41"/>
    </row>
    <row r="638" spans="1:64" ht="24" x14ac:dyDescent="0.55000000000000004">
      <c r="A638" s="19"/>
      <c r="B638" s="4"/>
      <c r="C638" s="39"/>
      <c r="D638" s="39"/>
      <c r="E638" s="39"/>
      <c r="F638" s="7"/>
      <c r="G638" s="1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  <c r="AN638" s="88"/>
      <c r="AO638" s="88"/>
      <c r="AP638" s="88"/>
      <c r="AQ638" s="88"/>
      <c r="AR638" s="88"/>
      <c r="AS638" s="88"/>
      <c r="AT638" s="88"/>
      <c r="AU638" s="88"/>
      <c r="AV638" s="88"/>
      <c r="AW638" s="88"/>
      <c r="AX638" s="88"/>
      <c r="AY638" s="88"/>
      <c r="AZ638" s="88"/>
      <c r="BA638" s="89"/>
      <c r="BB638" s="90"/>
      <c r="BC638" s="89"/>
      <c r="BD638" s="90"/>
      <c r="BE638" s="89"/>
      <c r="BF638" s="90"/>
      <c r="BG638" s="89"/>
      <c r="BH638" s="90"/>
      <c r="BI638" s="89"/>
      <c r="BJ638" s="90"/>
      <c r="BK638" s="90"/>
      <c r="BL638" s="41"/>
    </row>
    <row r="639" spans="1:64" ht="24" x14ac:dyDescent="0.55000000000000004">
      <c r="A639" s="19"/>
      <c r="B639" s="4"/>
      <c r="C639" s="39"/>
      <c r="D639" s="39"/>
      <c r="E639" s="39"/>
      <c r="F639" s="7"/>
      <c r="G639" s="1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  <c r="AN639" s="88"/>
      <c r="AO639" s="88"/>
      <c r="AP639" s="88"/>
      <c r="AQ639" s="88"/>
      <c r="AR639" s="88"/>
      <c r="AS639" s="88"/>
      <c r="AT639" s="88"/>
      <c r="AU639" s="88"/>
      <c r="AV639" s="88"/>
      <c r="AW639" s="88"/>
      <c r="AX639" s="88"/>
      <c r="AY639" s="88"/>
      <c r="AZ639" s="88"/>
      <c r="BA639" s="89"/>
      <c r="BB639" s="90"/>
      <c r="BC639" s="89"/>
      <c r="BD639" s="90"/>
      <c r="BE639" s="89"/>
      <c r="BF639" s="90"/>
      <c r="BG639" s="89"/>
      <c r="BH639" s="90"/>
      <c r="BI639" s="89"/>
      <c r="BJ639" s="90"/>
      <c r="BK639" s="90"/>
      <c r="BL639" s="41"/>
    </row>
    <row r="640" spans="1:64" ht="24" x14ac:dyDescent="0.55000000000000004">
      <c r="A640" s="19"/>
      <c r="B640" s="4"/>
      <c r="C640" s="39"/>
      <c r="D640" s="39"/>
      <c r="E640" s="39"/>
      <c r="F640" s="7"/>
      <c r="G640" s="1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  <c r="AN640" s="88"/>
      <c r="AO640" s="88"/>
      <c r="AP640" s="88"/>
      <c r="AQ640" s="88"/>
      <c r="AR640" s="88"/>
      <c r="AS640" s="88"/>
      <c r="AT640" s="88"/>
      <c r="AU640" s="88"/>
      <c r="AV640" s="88"/>
      <c r="AW640" s="88"/>
      <c r="AX640" s="88"/>
      <c r="AY640" s="88"/>
      <c r="AZ640" s="88"/>
      <c r="BA640" s="89"/>
      <c r="BB640" s="90"/>
      <c r="BC640" s="89"/>
      <c r="BD640" s="90"/>
      <c r="BE640" s="89"/>
      <c r="BF640" s="90"/>
      <c r="BG640" s="89"/>
      <c r="BH640" s="90"/>
      <c r="BI640" s="89"/>
      <c r="BJ640" s="90"/>
      <c r="BK640" s="90"/>
      <c r="BL640" s="41"/>
    </row>
    <row r="641" spans="1:64" ht="24" x14ac:dyDescent="0.55000000000000004">
      <c r="A641" s="19"/>
      <c r="B641" s="4"/>
      <c r="C641" s="39"/>
      <c r="D641" s="39"/>
      <c r="E641" s="39"/>
      <c r="F641" s="7"/>
      <c r="G641" s="1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  <c r="AN641" s="88"/>
      <c r="AO641" s="88"/>
      <c r="AP641" s="88"/>
      <c r="AQ641" s="88"/>
      <c r="AR641" s="88"/>
      <c r="AS641" s="88"/>
      <c r="AT641" s="88"/>
      <c r="AU641" s="88"/>
      <c r="AV641" s="88"/>
      <c r="AW641" s="88"/>
      <c r="AX641" s="88"/>
      <c r="AY641" s="88"/>
      <c r="AZ641" s="88"/>
      <c r="BA641" s="89"/>
      <c r="BB641" s="90"/>
      <c r="BC641" s="89"/>
      <c r="BD641" s="90"/>
      <c r="BE641" s="89"/>
      <c r="BF641" s="90"/>
      <c r="BG641" s="89"/>
      <c r="BH641" s="90"/>
      <c r="BI641" s="89"/>
      <c r="BJ641" s="90"/>
      <c r="BK641" s="90"/>
      <c r="BL641" s="41"/>
    </row>
    <row r="642" spans="1:64" ht="24" x14ac:dyDescent="0.55000000000000004">
      <c r="A642" s="19"/>
      <c r="B642" s="4"/>
      <c r="C642" s="39"/>
      <c r="D642" s="39"/>
      <c r="E642" s="39"/>
      <c r="F642" s="7"/>
      <c r="G642" s="1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  <c r="AN642" s="88"/>
      <c r="AO642" s="88"/>
      <c r="AP642" s="88"/>
      <c r="AQ642" s="88"/>
      <c r="AR642" s="88"/>
      <c r="AS642" s="88"/>
      <c r="AT642" s="88"/>
      <c r="AU642" s="88"/>
      <c r="AV642" s="88"/>
      <c r="AW642" s="88"/>
      <c r="AX642" s="88"/>
      <c r="AY642" s="88"/>
      <c r="AZ642" s="88"/>
      <c r="BA642" s="89"/>
      <c r="BB642" s="90"/>
      <c r="BC642" s="89"/>
      <c r="BD642" s="90"/>
      <c r="BE642" s="89"/>
      <c r="BF642" s="90"/>
      <c r="BG642" s="89"/>
      <c r="BH642" s="90"/>
      <c r="BI642" s="89"/>
      <c r="BJ642" s="90"/>
      <c r="BK642" s="90"/>
      <c r="BL642" s="41"/>
    </row>
    <row r="643" spans="1:64" ht="24" x14ac:dyDescent="0.55000000000000004">
      <c r="A643" s="19"/>
      <c r="B643" s="4"/>
      <c r="C643" s="39"/>
      <c r="D643" s="39"/>
      <c r="E643" s="39"/>
      <c r="F643" s="7"/>
      <c r="G643" s="1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  <c r="AN643" s="88"/>
      <c r="AO643" s="88"/>
      <c r="AP643" s="88"/>
      <c r="AQ643" s="88"/>
      <c r="AR643" s="88"/>
      <c r="AS643" s="88"/>
      <c r="AT643" s="88"/>
      <c r="AU643" s="88"/>
      <c r="AV643" s="88"/>
      <c r="AW643" s="88"/>
      <c r="AX643" s="88"/>
      <c r="AY643" s="88"/>
      <c r="AZ643" s="88"/>
      <c r="BA643" s="89"/>
      <c r="BB643" s="90"/>
      <c r="BC643" s="89"/>
      <c r="BD643" s="90"/>
      <c r="BE643" s="89"/>
      <c r="BF643" s="90"/>
      <c r="BG643" s="89"/>
      <c r="BH643" s="90"/>
      <c r="BI643" s="89"/>
      <c r="BJ643" s="90"/>
      <c r="BK643" s="90"/>
      <c r="BL643" s="41"/>
    </row>
    <row r="644" spans="1:64" ht="24" x14ac:dyDescent="0.55000000000000004">
      <c r="A644" s="19"/>
      <c r="B644" s="4"/>
      <c r="C644" s="39"/>
      <c r="D644" s="39"/>
      <c r="E644" s="39"/>
      <c r="F644" s="7"/>
      <c r="G644" s="1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  <c r="AN644" s="88"/>
      <c r="AO644" s="88"/>
      <c r="AP644" s="88"/>
      <c r="AQ644" s="88"/>
      <c r="AR644" s="88"/>
      <c r="AS644" s="88"/>
      <c r="AT644" s="88"/>
      <c r="AU644" s="88"/>
      <c r="AV644" s="88"/>
      <c r="AW644" s="88"/>
      <c r="AX644" s="88"/>
      <c r="AY644" s="88"/>
      <c r="AZ644" s="88"/>
      <c r="BA644" s="89"/>
      <c r="BB644" s="90"/>
      <c r="BC644" s="89"/>
      <c r="BD644" s="90"/>
      <c r="BE644" s="89"/>
      <c r="BF644" s="90"/>
      <c r="BG644" s="89"/>
      <c r="BH644" s="90"/>
      <c r="BI644" s="89"/>
      <c r="BJ644" s="90"/>
      <c r="BK644" s="90"/>
      <c r="BL644" s="41"/>
    </row>
    <row r="645" spans="1:64" ht="24" x14ac:dyDescent="0.55000000000000004">
      <c r="A645" s="19"/>
      <c r="B645" s="4"/>
      <c r="C645" s="39"/>
      <c r="D645" s="39"/>
      <c r="E645" s="39"/>
      <c r="F645" s="7"/>
      <c r="G645" s="1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  <c r="AN645" s="88"/>
      <c r="AO645" s="88"/>
      <c r="AP645" s="88"/>
      <c r="AQ645" s="88"/>
      <c r="AR645" s="88"/>
      <c r="AS645" s="88"/>
      <c r="AT645" s="88"/>
      <c r="AU645" s="88"/>
      <c r="AV645" s="88"/>
      <c r="AW645" s="88"/>
      <c r="AX645" s="88"/>
      <c r="AY645" s="88"/>
      <c r="AZ645" s="88"/>
      <c r="BA645" s="89"/>
      <c r="BB645" s="90"/>
      <c r="BC645" s="89"/>
      <c r="BD645" s="90"/>
      <c r="BE645" s="89"/>
      <c r="BF645" s="90"/>
      <c r="BG645" s="89"/>
      <c r="BH645" s="90"/>
      <c r="BI645" s="89"/>
      <c r="BJ645" s="90"/>
      <c r="BK645" s="90"/>
      <c r="BL645" s="41"/>
    </row>
    <row r="646" spans="1:64" ht="24" x14ac:dyDescent="0.55000000000000004">
      <c r="A646" s="19"/>
      <c r="B646" s="4"/>
      <c r="C646" s="39"/>
      <c r="D646" s="39"/>
      <c r="E646" s="39"/>
      <c r="F646" s="7"/>
      <c r="G646" s="1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  <c r="AN646" s="88"/>
      <c r="AO646" s="88"/>
      <c r="AP646" s="88"/>
      <c r="AQ646" s="88"/>
      <c r="AR646" s="88"/>
      <c r="AS646" s="88"/>
      <c r="AT646" s="88"/>
      <c r="AU646" s="88"/>
      <c r="AV646" s="88"/>
      <c r="AW646" s="88"/>
      <c r="AX646" s="88"/>
      <c r="AY646" s="88"/>
      <c r="AZ646" s="88"/>
      <c r="BA646" s="89"/>
      <c r="BB646" s="90"/>
      <c r="BC646" s="89"/>
      <c r="BD646" s="90"/>
      <c r="BE646" s="89"/>
      <c r="BF646" s="90"/>
      <c r="BG646" s="89"/>
      <c r="BH646" s="90"/>
      <c r="BI646" s="89"/>
      <c r="BJ646" s="90"/>
      <c r="BK646" s="90"/>
      <c r="BL646" s="41"/>
    </row>
    <row r="647" spans="1:64" ht="24" x14ac:dyDescent="0.55000000000000004">
      <c r="A647" s="19"/>
      <c r="B647" s="4"/>
      <c r="C647" s="39"/>
      <c r="D647" s="39"/>
      <c r="E647" s="39"/>
      <c r="F647" s="7"/>
      <c r="G647" s="1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  <c r="AN647" s="88"/>
      <c r="AO647" s="88"/>
      <c r="AP647" s="88"/>
      <c r="AQ647" s="88"/>
      <c r="AR647" s="88"/>
      <c r="AS647" s="88"/>
      <c r="AT647" s="88"/>
      <c r="AU647" s="88"/>
      <c r="AV647" s="88"/>
      <c r="AW647" s="88"/>
      <c r="AX647" s="88"/>
      <c r="AY647" s="88"/>
      <c r="AZ647" s="88"/>
      <c r="BA647" s="89"/>
      <c r="BB647" s="90"/>
      <c r="BC647" s="89"/>
      <c r="BD647" s="90"/>
      <c r="BE647" s="89"/>
      <c r="BF647" s="90"/>
      <c r="BG647" s="89"/>
      <c r="BH647" s="90"/>
      <c r="BI647" s="89"/>
      <c r="BJ647" s="90"/>
      <c r="BK647" s="90"/>
      <c r="BL647" s="41"/>
    </row>
    <row r="648" spans="1:64" ht="24" x14ac:dyDescent="0.55000000000000004">
      <c r="A648" s="19"/>
      <c r="B648" s="4"/>
      <c r="C648" s="39"/>
      <c r="D648" s="39"/>
      <c r="E648" s="39"/>
      <c r="F648" s="7"/>
      <c r="G648" s="1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  <c r="AN648" s="88"/>
      <c r="AO648" s="88"/>
      <c r="AP648" s="88"/>
      <c r="AQ648" s="88"/>
      <c r="AR648" s="88"/>
      <c r="AS648" s="88"/>
      <c r="AT648" s="88"/>
      <c r="AU648" s="88"/>
      <c r="AV648" s="88"/>
      <c r="AW648" s="88"/>
      <c r="AX648" s="88"/>
      <c r="AY648" s="88"/>
      <c r="AZ648" s="88"/>
      <c r="BA648" s="89"/>
      <c r="BB648" s="90"/>
      <c r="BC648" s="89"/>
      <c r="BD648" s="90"/>
      <c r="BE648" s="89"/>
      <c r="BF648" s="90"/>
      <c r="BG648" s="89"/>
      <c r="BH648" s="90"/>
      <c r="BI648" s="89"/>
      <c r="BJ648" s="90"/>
      <c r="BK648" s="90"/>
      <c r="BL648" s="41"/>
    </row>
    <row r="649" spans="1:64" ht="24" x14ac:dyDescent="0.55000000000000004">
      <c r="A649" s="19"/>
      <c r="B649" s="4"/>
      <c r="C649" s="39"/>
      <c r="D649" s="39"/>
      <c r="E649" s="39"/>
      <c r="F649" s="7"/>
      <c r="G649" s="1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  <c r="AN649" s="88"/>
      <c r="AO649" s="88"/>
      <c r="AP649" s="88"/>
      <c r="AQ649" s="88"/>
      <c r="AR649" s="88"/>
      <c r="AS649" s="88"/>
      <c r="AT649" s="88"/>
      <c r="AU649" s="88"/>
      <c r="AV649" s="88"/>
      <c r="AW649" s="88"/>
      <c r="AX649" s="88"/>
      <c r="AY649" s="88"/>
      <c r="AZ649" s="88"/>
      <c r="BA649" s="89"/>
      <c r="BB649" s="90"/>
      <c r="BC649" s="89"/>
      <c r="BD649" s="90"/>
      <c r="BE649" s="89"/>
      <c r="BF649" s="90"/>
      <c r="BG649" s="89"/>
      <c r="BH649" s="90"/>
      <c r="BI649" s="89"/>
      <c r="BJ649" s="90"/>
      <c r="BK649" s="90"/>
      <c r="BL649" s="41"/>
    </row>
    <row r="650" spans="1:64" ht="24" x14ac:dyDescent="0.55000000000000004">
      <c r="A650" s="19"/>
      <c r="B650" s="4"/>
      <c r="C650" s="39"/>
      <c r="D650" s="39"/>
      <c r="E650" s="39"/>
      <c r="F650" s="7"/>
      <c r="G650" s="1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  <c r="AN650" s="88"/>
      <c r="AO650" s="88"/>
      <c r="AP650" s="88"/>
      <c r="AQ650" s="88"/>
      <c r="AR650" s="88"/>
      <c r="AS650" s="88"/>
      <c r="AT650" s="88"/>
      <c r="AU650" s="88"/>
      <c r="AV650" s="88"/>
      <c r="AW650" s="88"/>
      <c r="AX650" s="88"/>
      <c r="AY650" s="88"/>
      <c r="AZ650" s="88"/>
      <c r="BA650" s="89"/>
      <c r="BB650" s="90"/>
      <c r="BC650" s="89"/>
      <c r="BD650" s="90"/>
      <c r="BE650" s="89"/>
      <c r="BF650" s="90"/>
      <c r="BG650" s="89"/>
      <c r="BH650" s="90"/>
      <c r="BI650" s="89"/>
      <c r="BJ650" s="90"/>
      <c r="BK650" s="90"/>
      <c r="BL650" s="41"/>
    </row>
    <row r="651" spans="1:64" ht="24" x14ac:dyDescent="0.55000000000000004">
      <c r="A651" s="19"/>
      <c r="B651" s="4"/>
      <c r="C651" s="39"/>
      <c r="D651" s="39"/>
      <c r="E651" s="39"/>
      <c r="F651" s="7"/>
      <c r="G651" s="1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  <c r="AN651" s="88"/>
      <c r="AO651" s="88"/>
      <c r="AP651" s="88"/>
      <c r="AQ651" s="88"/>
      <c r="AR651" s="88"/>
      <c r="AS651" s="88"/>
      <c r="AT651" s="88"/>
      <c r="AU651" s="88"/>
      <c r="AV651" s="88"/>
      <c r="AW651" s="88"/>
      <c r="AX651" s="88"/>
      <c r="AY651" s="88"/>
      <c r="AZ651" s="88"/>
      <c r="BA651" s="89"/>
      <c r="BB651" s="90"/>
      <c r="BC651" s="89"/>
      <c r="BD651" s="90"/>
      <c r="BE651" s="89"/>
      <c r="BF651" s="90"/>
      <c r="BG651" s="89"/>
      <c r="BH651" s="90"/>
      <c r="BI651" s="89"/>
      <c r="BJ651" s="90"/>
      <c r="BK651" s="90"/>
      <c r="BL651" s="41"/>
    </row>
    <row r="652" spans="1:64" ht="24" x14ac:dyDescent="0.55000000000000004">
      <c r="A652" s="19"/>
      <c r="B652" s="4"/>
      <c r="C652" s="37"/>
      <c r="D652" s="36"/>
      <c r="E652" s="36"/>
      <c r="F652" s="37"/>
      <c r="G652" s="38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  <c r="AN652" s="88"/>
      <c r="AO652" s="88"/>
      <c r="AP652" s="88"/>
      <c r="AQ652" s="88"/>
      <c r="AR652" s="88"/>
      <c r="AS652" s="88"/>
      <c r="AT652" s="88"/>
      <c r="AU652" s="88"/>
      <c r="AV652" s="88"/>
      <c r="AW652" s="88"/>
      <c r="AX652" s="88"/>
      <c r="AY652" s="88"/>
      <c r="AZ652" s="88"/>
      <c r="BA652" s="89"/>
      <c r="BB652" s="90"/>
      <c r="BC652" s="89"/>
      <c r="BD652" s="90"/>
      <c r="BE652" s="89"/>
      <c r="BF652" s="90"/>
      <c r="BG652" s="89"/>
      <c r="BH652" s="90"/>
      <c r="BI652" s="89"/>
      <c r="BJ652" s="90"/>
      <c r="BK652" s="90"/>
      <c r="BL652" s="41"/>
    </row>
    <row r="653" spans="1:64" ht="24" x14ac:dyDescent="0.55000000000000004">
      <c r="A653" s="19"/>
      <c r="B653" s="4"/>
      <c r="C653" s="37"/>
      <c r="D653" s="36"/>
      <c r="E653" s="36"/>
      <c r="F653" s="37"/>
      <c r="G653" s="38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  <c r="AN653" s="88"/>
      <c r="AO653" s="88"/>
      <c r="AP653" s="88"/>
      <c r="AQ653" s="88"/>
      <c r="AR653" s="88"/>
      <c r="AS653" s="88"/>
      <c r="AT653" s="88"/>
      <c r="AU653" s="88"/>
      <c r="AV653" s="88"/>
      <c r="AW653" s="88"/>
      <c r="AX653" s="88"/>
      <c r="AY653" s="88"/>
      <c r="AZ653" s="88"/>
      <c r="BA653" s="89"/>
      <c r="BB653" s="90"/>
      <c r="BC653" s="89"/>
      <c r="BD653" s="90"/>
      <c r="BE653" s="89"/>
      <c r="BF653" s="90"/>
      <c r="BG653" s="89"/>
      <c r="BH653" s="90"/>
      <c r="BI653" s="89"/>
      <c r="BJ653" s="90"/>
      <c r="BK653" s="90"/>
      <c r="BL653" s="41"/>
    </row>
    <row r="654" spans="1:64" ht="24" x14ac:dyDescent="0.55000000000000004">
      <c r="A654" s="19"/>
      <c r="B654" s="4"/>
      <c r="C654" s="37"/>
      <c r="D654" s="36"/>
      <c r="E654" s="36"/>
      <c r="F654" s="37"/>
      <c r="G654" s="38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  <c r="AN654" s="88"/>
      <c r="AO654" s="88"/>
      <c r="AP654" s="88"/>
      <c r="AQ654" s="88"/>
      <c r="AR654" s="88"/>
      <c r="AS654" s="88"/>
      <c r="AT654" s="88"/>
      <c r="AU654" s="88"/>
      <c r="AV654" s="88"/>
      <c r="AW654" s="88"/>
      <c r="AX654" s="88"/>
      <c r="AY654" s="88"/>
      <c r="AZ654" s="88"/>
      <c r="BA654" s="89"/>
      <c r="BB654" s="90"/>
      <c r="BC654" s="89"/>
      <c r="BD654" s="90"/>
      <c r="BE654" s="89"/>
      <c r="BF654" s="90"/>
      <c r="BG654" s="89"/>
      <c r="BH654" s="90"/>
      <c r="BI654" s="89"/>
      <c r="BJ654" s="90"/>
      <c r="BK654" s="90"/>
      <c r="BL654" s="41"/>
    </row>
    <row r="655" spans="1:64" ht="24" x14ac:dyDescent="0.55000000000000004">
      <c r="A655" s="19"/>
      <c r="B655" s="4"/>
      <c r="C655" s="37"/>
      <c r="D655" s="36"/>
      <c r="E655" s="36"/>
      <c r="F655" s="37"/>
      <c r="G655" s="38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  <c r="BA655" s="89"/>
      <c r="BB655" s="90"/>
      <c r="BC655" s="89"/>
      <c r="BD655" s="90"/>
      <c r="BE655" s="89"/>
      <c r="BF655" s="90"/>
      <c r="BG655" s="89"/>
      <c r="BH655" s="90"/>
      <c r="BI655" s="89"/>
      <c r="BJ655" s="90"/>
      <c r="BK655" s="90"/>
      <c r="BL655" s="41"/>
    </row>
    <row r="656" spans="1:64" ht="24" x14ac:dyDescent="0.55000000000000004">
      <c r="A656" s="19"/>
      <c r="B656" s="4"/>
      <c r="C656" s="37"/>
      <c r="D656" s="36"/>
      <c r="E656" s="36"/>
      <c r="F656" s="37"/>
      <c r="G656" s="38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  <c r="BA656" s="89"/>
      <c r="BB656" s="90"/>
      <c r="BC656" s="89"/>
      <c r="BD656" s="90"/>
      <c r="BE656" s="89"/>
      <c r="BF656" s="90"/>
      <c r="BG656" s="89"/>
      <c r="BH656" s="90"/>
      <c r="BI656" s="89"/>
      <c r="BJ656" s="90"/>
      <c r="BK656" s="90"/>
      <c r="BL656" s="41"/>
    </row>
    <row r="657" spans="1:64" ht="24" x14ac:dyDescent="0.55000000000000004">
      <c r="A657" s="19"/>
      <c r="B657" s="4"/>
      <c r="C657" s="37"/>
      <c r="D657" s="36"/>
      <c r="E657" s="36"/>
      <c r="F657" s="37"/>
      <c r="G657" s="38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  <c r="AN657" s="88"/>
      <c r="AO657" s="88"/>
      <c r="AP657" s="88"/>
      <c r="AQ657" s="88"/>
      <c r="AR657" s="88"/>
      <c r="AS657" s="88"/>
      <c r="AT657" s="88"/>
      <c r="AU657" s="88"/>
      <c r="AV657" s="88"/>
      <c r="AW657" s="88"/>
      <c r="AX657" s="88"/>
      <c r="AY657" s="88"/>
      <c r="AZ657" s="88"/>
      <c r="BA657" s="89"/>
      <c r="BB657" s="90"/>
      <c r="BC657" s="89"/>
      <c r="BD657" s="90"/>
      <c r="BE657" s="89"/>
      <c r="BF657" s="90"/>
      <c r="BG657" s="89"/>
      <c r="BH657" s="90"/>
      <c r="BI657" s="89"/>
      <c r="BJ657" s="90"/>
      <c r="BK657" s="90"/>
      <c r="BL657" s="41"/>
    </row>
    <row r="658" spans="1:64" ht="24" x14ac:dyDescent="0.55000000000000004">
      <c r="A658" s="19"/>
      <c r="B658" s="4"/>
      <c r="C658" s="37"/>
      <c r="D658" s="36"/>
      <c r="E658" s="36"/>
      <c r="F658" s="37"/>
      <c r="G658" s="38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  <c r="AN658" s="88"/>
      <c r="AO658" s="88"/>
      <c r="AP658" s="88"/>
      <c r="AQ658" s="88"/>
      <c r="AR658" s="88"/>
      <c r="AS658" s="88"/>
      <c r="AT658" s="88"/>
      <c r="AU658" s="88"/>
      <c r="AV658" s="88"/>
      <c r="AW658" s="88"/>
      <c r="AX658" s="88"/>
      <c r="AY658" s="88"/>
      <c r="AZ658" s="88"/>
      <c r="BA658" s="89"/>
      <c r="BB658" s="90"/>
      <c r="BC658" s="89"/>
      <c r="BD658" s="90"/>
      <c r="BE658" s="89"/>
      <c r="BF658" s="90"/>
      <c r="BG658" s="89"/>
      <c r="BH658" s="90"/>
      <c r="BI658" s="89"/>
      <c r="BJ658" s="90"/>
      <c r="BK658" s="90"/>
      <c r="BL658" s="41"/>
    </row>
    <row r="659" spans="1:64" ht="24" x14ac:dyDescent="0.55000000000000004">
      <c r="A659" s="19"/>
      <c r="B659" s="4"/>
      <c r="C659" s="37"/>
      <c r="D659" s="36"/>
      <c r="E659" s="36"/>
      <c r="F659" s="37"/>
      <c r="G659" s="38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  <c r="AN659" s="88"/>
      <c r="AO659" s="88"/>
      <c r="AP659" s="88"/>
      <c r="AQ659" s="88"/>
      <c r="AR659" s="88"/>
      <c r="AS659" s="88"/>
      <c r="AT659" s="88"/>
      <c r="AU659" s="88"/>
      <c r="AV659" s="88"/>
      <c r="AW659" s="88"/>
      <c r="AX659" s="88"/>
      <c r="AY659" s="88"/>
      <c r="AZ659" s="88"/>
      <c r="BA659" s="89"/>
      <c r="BB659" s="90"/>
      <c r="BC659" s="89"/>
      <c r="BD659" s="90"/>
      <c r="BE659" s="89"/>
      <c r="BF659" s="90"/>
      <c r="BG659" s="89"/>
      <c r="BH659" s="90"/>
      <c r="BI659" s="89"/>
      <c r="BJ659" s="90"/>
      <c r="BK659" s="90"/>
      <c r="BL659" s="41"/>
    </row>
    <row r="660" spans="1:64" ht="24" x14ac:dyDescent="0.55000000000000004">
      <c r="A660" s="19"/>
      <c r="B660" s="4"/>
      <c r="C660" s="37"/>
      <c r="D660" s="36"/>
      <c r="E660" s="36"/>
      <c r="F660" s="37"/>
      <c r="G660" s="38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  <c r="BA660" s="89"/>
      <c r="BB660" s="90"/>
      <c r="BC660" s="89"/>
      <c r="BD660" s="90"/>
      <c r="BE660" s="89"/>
      <c r="BF660" s="90"/>
      <c r="BG660" s="89"/>
      <c r="BH660" s="90"/>
      <c r="BI660" s="89"/>
      <c r="BJ660" s="90"/>
      <c r="BK660" s="90"/>
      <c r="BL660" s="41"/>
    </row>
    <row r="661" spans="1:64" ht="24" x14ac:dyDescent="0.55000000000000004">
      <c r="A661" s="19"/>
      <c r="B661" s="4"/>
      <c r="C661" s="37"/>
      <c r="D661" s="36"/>
      <c r="E661" s="36"/>
      <c r="F661" s="37"/>
      <c r="G661" s="38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88"/>
      <c r="AY661" s="88"/>
      <c r="AZ661" s="88"/>
      <c r="BA661" s="89"/>
      <c r="BB661" s="90"/>
      <c r="BC661" s="89"/>
      <c r="BD661" s="90"/>
      <c r="BE661" s="89"/>
      <c r="BF661" s="90"/>
      <c r="BG661" s="89"/>
      <c r="BH661" s="90"/>
      <c r="BI661" s="89"/>
      <c r="BJ661" s="90"/>
      <c r="BK661" s="90"/>
      <c r="BL661" s="41"/>
    </row>
    <row r="662" spans="1:64" ht="24" x14ac:dyDescent="0.55000000000000004">
      <c r="A662" s="19"/>
      <c r="B662" s="4"/>
      <c r="C662" s="37"/>
      <c r="D662" s="36"/>
      <c r="E662" s="36"/>
      <c r="F662" s="37"/>
      <c r="G662" s="38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  <c r="AN662" s="88"/>
      <c r="AO662" s="88"/>
      <c r="AP662" s="88"/>
      <c r="AQ662" s="88"/>
      <c r="AR662" s="88"/>
      <c r="AS662" s="88"/>
      <c r="AT662" s="88"/>
      <c r="AU662" s="88"/>
      <c r="AV662" s="88"/>
      <c r="AW662" s="88"/>
      <c r="AX662" s="88"/>
      <c r="AY662" s="88"/>
      <c r="AZ662" s="88"/>
      <c r="BA662" s="89"/>
      <c r="BB662" s="90"/>
      <c r="BC662" s="89"/>
      <c r="BD662" s="90"/>
      <c r="BE662" s="89"/>
      <c r="BF662" s="90"/>
      <c r="BG662" s="89"/>
      <c r="BH662" s="90"/>
      <c r="BI662" s="89"/>
      <c r="BJ662" s="90"/>
      <c r="BK662" s="90"/>
      <c r="BL662" s="41"/>
    </row>
    <row r="663" spans="1:64" ht="24" x14ac:dyDescent="0.55000000000000004">
      <c r="A663" s="19"/>
      <c r="B663" s="4"/>
      <c r="C663" s="37"/>
      <c r="D663" s="36"/>
      <c r="E663" s="36"/>
      <c r="F663" s="37"/>
      <c r="G663" s="38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  <c r="AN663" s="88"/>
      <c r="AO663" s="88"/>
      <c r="AP663" s="88"/>
      <c r="AQ663" s="88"/>
      <c r="AR663" s="88"/>
      <c r="AS663" s="88"/>
      <c r="AT663" s="88"/>
      <c r="AU663" s="88"/>
      <c r="AV663" s="88"/>
      <c r="AW663" s="88"/>
      <c r="AX663" s="88"/>
      <c r="AY663" s="88"/>
      <c r="AZ663" s="88"/>
      <c r="BA663" s="89"/>
      <c r="BB663" s="90"/>
      <c r="BC663" s="89"/>
      <c r="BD663" s="90"/>
      <c r="BE663" s="89"/>
      <c r="BF663" s="90"/>
      <c r="BG663" s="89"/>
      <c r="BH663" s="90"/>
      <c r="BI663" s="89"/>
      <c r="BJ663" s="90"/>
      <c r="BK663" s="90"/>
      <c r="BL663" s="41"/>
    </row>
  </sheetData>
  <mergeCells count="9">
    <mergeCell ref="H3:AA3"/>
    <mergeCell ref="AV3:BL3"/>
    <mergeCell ref="F3:F5"/>
    <mergeCell ref="G3:G5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10" zoomScaleNormal="100" workbookViewId="0">
      <selection activeCell="A20" sqref="A20"/>
    </sheetView>
  </sheetViews>
  <sheetFormatPr defaultColWidth="9" defaultRowHeight="17.25" x14ac:dyDescent="0.4"/>
  <cols>
    <col min="1" max="1" width="36.28515625" style="55" customWidth="1"/>
    <col min="2" max="2" width="8.7109375" style="55" customWidth="1"/>
    <col min="3" max="3" width="7.42578125" style="55" customWidth="1"/>
    <col min="4" max="4" width="7.140625" style="55" customWidth="1"/>
    <col min="5" max="6" width="7.28515625" style="55" customWidth="1"/>
    <col min="7" max="7" width="10.85546875" style="55" customWidth="1"/>
    <col min="8" max="8" width="9.7109375" style="55" customWidth="1"/>
    <col min="9" max="9" width="10" style="55" customWidth="1"/>
    <col min="10" max="10" width="9" style="55" customWidth="1"/>
    <col min="11" max="11" width="8.140625" style="55" customWidth="1"/>
    <col min="12" max="12" width="6.42578125" style="55" customWidth="1"/>
    <col min="13" max="13" width="7.7109375" style="55" customWidth="1"/>
    <col min="14" max="16384" width="9" style="55"/>
  </cols>
  <sheetData>
    <row r="1" spans="1:13" ht="69" customHeight="1" x14ac:dyDescent="0.65">
      <c r="A1" s="123" t="s">
        <v>55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21.2" customHeight="1" x14ac:dyDescent="0.4">
      <c r="A2" s="111"/>
      <c r="B2" s="112"/>
      <c r="C2" s="112"/>
      <c r="D2" s="112"/>
      <c r="E2" s="112"/>
      <c r="F2" s="112"/>
      <c r="K2" s="112"/>
      <c r="L2" s="112"/>
      <c r="M2" s="112"/>
    </row>
    <row r="3" spans="1:13" ht="21.2" customHeight="1" x14ac:dyDescent="0.4">
      <c r="A3" s="111" t="s">
        <v>21</v>
      </c>
      <c r="B3" s="112"/>
      <c r="C3" s="112"/>
      <c r="D3" s="112"/>
      <c r="E3" s="112"/>
      <c r="F3" s="112"/>
      <c r="G3" s="124" t="s">
        <v>47</v>
      </c>
      <c r="H3" s="125"/>
      <c r="I3" s="125"/>
      <c r="J3" s="125"/>
      <c r="K3" s="125"/>
      <c r="L3" s="125"/>
      <c r="M3" s="125"/>
    </row>
    <row r="4" spans="1:13" ht="21.2" customHeight="1" x14ac:dyDescent="0.4">
      <c r="A4" s="111" t="s">
        <v>22</v>
      </c>
      <c r="B4" s="112"/>
      <c r="C4" s="112"/>
      <c r="D4" s="112"/>
      <c r="E4" s="112"/>
      <c r="F4" s="112"/>
      <c r="G4" s="113" t="s">
        <v>38</v>
      </c>
      <c r="H4" s="112"/>
      <c r="I4" s="112"/>
      <c r="J4" s="112"/>
      <c r="K4" s="112"/>
      <c r="L4" s="112"/>
      <c r="M4" s="112"/>
    </row>
    <row r="6" spans="1:13" ht="28.5" customHeight="1" x14ac:dyDescent="0.4">
      <c r="A6" s="122" t="s">
        <v>15</v>
      </c>
      <c r="B6" s="122" t="s">
        <v>48</v>
      </c>
      <c r="C6" s="122" t="s">
        <v>49</v>
      </c>
      <c r="D6" s="122" t="s">
        <v>50</v>
      </c>
      <c r="E6" s="122" t="s">
        <v>51</v>
      </c>
      <c r="F6" s="122" t="s">
        <v>52</v>
      </c>
      <c r="G6" s="114" t="s">
        <v>23</v>
      </c>
      <c r="H6" s="116" t="s">
        <v>53</v>
      </c>
      <c r="I6" s="118" t="s">
        <v>54</v>
      </c>
      <c r="J6" s="119" t="s">
        <v>16</v>
      </c>
      <c r="K6" s="120"/>
      <c r="L6" s="120"/>
      <c r="M6" s="121"/>
    </row>
    <row r="7" spans="1:13" ht="28.5" customHeight="1" x14ac:dyDescent="0.4">
      <c r="A7" s="117"/>
      <c r="B7" s="117"/>
      <c r="C7" s="117"/>
      <c r="D7" s="117"/>
      <c r="E7" s="117"/>
      <c r="F7" s="117"/>
      <c r="G7" s="115"/>
      <c r="H7" s="117"/>
      <c r="I7" s="117"/>
      <c r="J7" s="56" t="s">
        <v>17</v>
      </c>
      <c r="K7" s="57" t="s">
        <v>18</v>
      </c>
      <c r="L7" s="57" t="s">
        <v>19</v>
      </c>
      <c r="M7" s="57" t="s">
        <v>20</v>
      </c>
    </row>
    <row r="8" spans="1:13" ht="27" customHeight="1" x14ac:dyDescent="0.4">
      <c r="A8" s="58" t="s">
        <v>24</v>
      </c>
      <c r="B8" s="59">
        <v>25</v>
      </c>
      <c r="C8" s="93">
        <v>50</v>
      </c>
      <c r="D8" s="93">
        <f>MIN(บันทึกและรายงานผลรายคน!BK6:BK30)</f>
        <v>0</v>
      </c>
      <c r="E8" s="93">
        <f>MAX(บันทึกและรายงานผลรายคน!BK6:BK30)</f>
        <v>0</v>
      </c>
      <c r="F8" s="93" t="e">
        <f>AVERAGE(บันทึกและรายงานผลรายคน!BK6:BK30)</f>
        <v>#DIV/0!</v>
      </c>
      <c r="G8" s="93" t="e">
        <f>STDEV(บันทึกและรายงานผลรายคน!BK6:BK30)</f>
        <v>#DIV/0!</v>
      </c>
      <c r="H8" s="93" t="e">
        <f t="shared" ref="H8:H18" si="0">(F8/C8)*50</f>
        <v>#DIV/0!</v>
      </c>
      <c r="I8" s="93" t="e">
        <f t="shared" ref="I8:I18" si="1">(G8/F8)*50</f>
        <v>#DIV/0!</v>
      </c>
      <c r="J8" s="93">
        <f>(COUNTIF(บันทึกและรายงานผลรายคน!BL6:BL30,"ปรับปรุง")/B8)*50</f>
        <v>0</v>
      </c>
      <c r="K8" s="93">
        <f>(COUNTIF(บันทึกและรายงานผลรายคน!BL6:BL30,"พอใช้")/B8)*50</f>
        <v>0</v>
      </c>
      <c r="L8" s="93">
        <f>(COUNTIF(บันทึกและรายงานผลรายคน!BL6:BL30,"ดี")/B8)*50</f>
        <v>0</v>
      </c>
      <c r="M8" s="93">
        <f>(COUNTIF(บันทึกและรายงานผลรายคน!BL6:BL30,"ดีมาก")/B8)*50</f>
        <v>0</v>
      </c>
    </row>
    <row r="9" spans="1:13" ht="27" customHeight="1" x14ac:dyDescent="0.4">
      <c r="A9" s="126" t="s">
        <v>25</v>
      </c>
      <c r="B9" s="127">
        <v>25</v>
      </c>
      <c r="C9" s="128">
        <v>18</v>
      </c>
      <c r="D9" s="128">
        <f>MIN(บันทึกและรายงานผลรายคน!BA6:BA30)</f>
        <v>0</v>
      </c>
      <c r="E9" s="128">
        <f>MAX(บันทึกและรายงานผลรายคน!BA6:BA30)</f>
        <v>0</v>
      </c>
      <c r="F9" s="128" t="e">
        <f>AVERAGE(บันทึกและรายงานผลรายคน!BA6:BA30)</f>
        <v>#DIV/0!</v>
      </c>
      <c r="G9" s="128" t="e">
        <f>STDEV(บันทึกและรายงานผลรายคน!BA6:BA30)</f>
        <v>#DIV/0!</v>
      </c>
      <c r="H9" s="128" t="e">
        <f t="shared" si="0"/>
        <v>#DIV/0!</v>
      </c>
      <c r="I9" s="128" t="e">
        <f t="shared" si="1"/>
        <v>#DIV/0!</v>
      </c>
      <c r="J9" s="128">
        <f>(COUNTIF(บันทึกและรายงานผลรายคน!BB6:BB30,"ปรับปรุง")/B9)*50</f>
        <v>0</v>
      </c>
      <c r="K9" s="128">
        <f>(COUNTIF(บันทึกและรายงานผลรายคน!BB6:BB30,"พอใช้")/B9)*50</f>
        <v>0</v>
      </c>
      <c r="L9" s="128">
        <f>(COUNTIF(บันทึกและรายงานผลรายคน!BB6:BB30,"ดี")/B9)*50</f>
        <v>0</v>
      </c>
      <c r="M9" s="128">
        <f>(COUNTIF(บันทึกและรายงานผลรายคน!BB6:BB30,"ดีมาก")/B9)*50</f>
        <v>0</v>
      </c>
    </row>
    <row r="10" spans="1:13" ht="27" customHeight="1" x14ac:dyDescent="0.4">
      <c r="A10" s="60" t="s">
        <v>26</v>
      </c>
      <c r="B10" s="130">
        <v>25</v>
      </c>
      <c r="C10" s="131">
        <v>18</v>
      </c>
      <c r="D10" s="94">
        <f>MIN(บันทึกและรายงานผลรายคน!AV6:AV30)</f>
        <v>0</v>
      </c>
      <c r="E10" s="94">
        <f>MAX(บันทึกและรายงานผลรายคน!AV6:AV30)</f>
        <v>0</v>
      </c>
      <c r="F10" s="94" t="e">
        <f>AVERAGE(บันทึกและรายงานผลรายคน!AV6:AV30)</f>
        <v>#DIV/0!</v>
      </c>
      <c r="G10" s="94" t="e">
        <f>STDEV(บันทึกและรายงานผลรายคน!AV6:AV30)</f>
        <v>#DIV/0!</v>
      </c>
      <c r="H10" s="94" t="e">
        <f t="shared" si="0"/>
        <v>#DIV/0!</v>
      </c>
      <c r="I10" s="94" t="e">
        <f t="shared" si="1"/>
        <v>#DIV/0!</v>
      </c>
      <c r="J10" s="94"/>
      <c r="K10" s="94"/>
      <c r="L10" s="94"/>
      <c r="M10" s="94"/>
    </row>
    <row r="11" spans="1:13" s="61" customFormat="1" ht="27" customHeight="1" x14ac:dyDescent="0.4">
      <c r="A11" s="126" t="s">
        <v>27</v>
      </c>
      <c r="B11" s="127">
        <v>25</v>
      </c>
      <c r="C11" s="128">
        <v>8</v>
      </c>
      <c r="D11" s="128">
        <f>MIN(บันทึกและรายงานผลรายคน!BC6:BC30)</f>
        <v>0</v>
      </c>
      <c r="E11" s="128">
        <f>MAX(บันทึกและรายงานผลรายคน!BC6:BC30)</f>
        <v>0</v>
      </c>
      <c r="F11" s="128" t="e">
        <f>AVERAGE(บันทึกและรายงานผลรายคน!BC6:BC30)</f>
        <v>#DIV/0!</v>
      </c>
      <c r="G11" s="128" t="e">
        <f>STDEV(บันทึกและรายงานผลรายคน!BC6:BC30)</f>
        <v>#DIV/0!</v>
      </c>
      <c r="H11" s="128" t="e">
        <f t="shared" si="0"/>
        <v>#DIV/0!</v>
      </c>
      <c r="I11" s="128" t="e">
        <f t="shared" si="1"/>
        <v>#DIV/0!</v>
      </c>
      <c r="J11" s="128">
        <f>(COUNTIF(บันทึกและรายงานผลรายคน!BD6:BD30,"ปรับปรุง")/B11)*50</f>
        <v>0</v>
      </c>
      <c r="K11" s="128">
        <f>(COUNTIF(บันทึกและรายงานผลรายคน!BD6:BD30,"พอใช้")/B11)*50</f>
        <v>0</v>
      </c>
      <c r="L11" s="128">
        <f>(COUNTIF(บันทึกและรายงานผลรายคน!BD6:BD30,"ดี")/B11)*50</f>
        <v>0</v>
      </c>
      <c r="M11" s="128">
        <f>(COUNTIF(บันทึกและรายงานผลรายคน!BD6:BD30,"ดีมาก")/B11)*50</f>
        <v>0</v>
      </c>
    </row>
    <row r="12" spans="1:13" ht="27" customHeight="1" x14ac:dyDescent="0.4">
      <c r="A12" s="60" t="s">
        <v>28</v>
      </c>
      <c r="B12" s="130">
        <v>25</v>
      </c>
      <c r="C12" s="94">
        <v>8</v>
      </c>
      <c r="D12" s="94">
        <f>MIN(บันทึกและรายงานผลรายคน!AW6:AW30)</f>
        <v>0</v>
      </c>
      <c r="E12" s="94">
        <f>MAX(บันทึกและรายงานผลรายคน!AW6:AW30)</f>
        <v>0</v>
      </c>
      <c r="F12" s="94" t="e">
        <f>AVERAGE(บันทึกและรายงานผลรายคน!AW6:AW30)</f>
        <v>#DIV/0!</v>
      </c>
      <c r="G12" s="94" t="e">
        <f>STDEV(บันทึกและรายงานผลรายคน!AW6:AW30)</f>
        <v>#DIV/0!</v>
      </c>
      <c r="H12" s="94" t="e">
        <f t="shared" si="0"/>
        <v>#DIV/0!</v>
      </c>
      <c r="I12" s="94" t="e">
        <f t="shared" si="1"/>
        <v>#DIV/0!</v>
      </c>
      <c r="J12" s="94"/>
      <c r="K12" s="94"/>
      <c r="L12" s="94"/>
      <c r="M12" s="94"/>
    </row>
    <row r="13" spans="1:13" ht="27" customHeight="1" x14ac:dyDescent="0.4">
      <c r="A13" s="126" t="s">
        <v>29</v>
      </c>
      <c r="B13" s="127">
        <v>25</v>
      </c>
      <c r="C13" s="128">
        <v>9</v>
      </c>
      <c r="D13" s="128">
        <f>MIN(บันทึกและรายงานผลรายคน!BE6:BE30)</f>
        <v>0</v>
      </c>
      <c r="E13" s="128">
        <f>MAX(บันทึกและรายงานผลรายคน!BE6:BE30)</f>
        <v>0</v>
      </c>
      <c r="F13" s="128" t="e">
        <f>AVERAGE(บันทึกและรายงานผลรายคน!BE6:BE30)</f>
        <v>#DIV/0!</v>
      </c>
      <c r="G13" s="128" t="e">
        <f>STDEV(บันทึกและรายงานผลรายคน!BE6:BE30)</f>
        <v>#DIV/0!</v>
      </c>
      <c r="H13" s="128" t="e">
        <f t="shared" si="0"/>
        <v>#DIV/0!</v>
      </c>
      <c r="I13" s="128" t="e">
        <f t="shared" si="1"/>
        <v>#DIV/0!</v>
      </c>
      <c r="J13" s="128">
        <f>(COUNTIF(บันทึกและรายงานผลรายคน!BF6:BF30,"ปรับปรุง")/B13)*50</f>
        <v>0</v>
      </c>
      <c r="K13" s="128">
        <f>(COUNTIF(บันทึกและรายงานผลรายคน!BF6:BF30,"พอใช้")/B13)*50</f>
        <v>0</v>
      </c>
      <c r="L13" s="128">
        <f>(COUNTIF(บันทึกและรายงานผลรายคน!BF6:BF30,"ดี")/B13)*50</f>
        <v>0</v>
      </c>
      <c r="M13" s="128">
        <f>(COUNTIF(บันทึกและรายงานผลรายคน!BF6:BF30,"ดีมาก")/B13)*50</f>
        <v>0</v>
      </c>
    </row>
    <row r="14" spans="1:13" ht="27" customHeight="1" x14ac:dyDescent="0.4">
      <c r="A14" s="60" t="s">
        <v>30</v>
      </c>
      <c r="B14" s="130">
        <v>25</v>
      </c>
      <c r="C14" s="94">
        <v>9</v>
      </c>
      <c r="D14" s="94">
        <f>MIN(บันทึกและรายงานผลรายคน!AX6:AX30)</f>
        <v>0</v>
      </c>
      <c r="E14" s="94">
        <f>MAX(บันทึกและรายงานผลรายคน!AX6:AX30)</f>
        <v>0</v>
      </c>
      <c r="F14" s="94" t="e">
        <f>AVERAGE(บันทึกและรายงานผลรายคน!AX6:AX30)</f>
        <v>#DIV/0!</v>
      </c>
      <c r="G14" s="94" t="e">
        <f>STDEV(บันทึกและรายงานผลรายคน!AX6:AX30)</f>
        <v>#DIV/0!</v>
      </c>
      <c r="H14" s="94" t="e">
        <f t="shared" si="0"/>
        <v>#DIV/0!</v>
      </c>
      <c r="I14" s="94" t="e">
        <f t="shared" si="1"/>
        <v>#DIV/0!</v>
      </c>
      <c r="J14" s="94"/>
      <c r="K14" s="94"/>
      <c r="L14" s="94"/>
      <c r="M14" s="94"/>
    </row>
    <row r="15" spans="1:13" ht="27" customHeight="1" x14ac:dyDescent="0.4">
      <c r="A15" s="126" t="s">
        <v>39</v>
      </c>
      <c r="B15" s="127">
        <v>25</v>
      </c>
      <c r="C15" s="128">
        <v>8</v>
      </c>
      <c r="D15" s="128">
        <f>MIN(บันทึกและรายงานผลรายคน!BG6:BG30)</f>
        <v>0</v>
      </c>
      <c r="E15" s="128">
        <f>MAX(บันทึกและรายงานผลรายคน!BG6:BG30)</f>
        <v>0</v>
      </c>
      <c r="F15" s="128" t="e">
        <f>AVERAGE(บันทึกและรายงานผลรายคน!BG6:BG30)</f>
        <v>#DIV/0!</v>
      </c>
      <c r="G15" s="128" t="e">
        <f>STDEV(บันทึกและรายงานผลรายคน!BG6:BG30)</f>
        <v>#DIV/0!</v>
      </c>
      <c r="H15" s="128" t="e">
        <f t="shared" si="0"/>
        <v>#DIV/0!</v>
      </c>
      <c r="I15" s="128" t="e">
        <f t="shared" si="1"/>
        <v>#DIV/0!</v>
      </c>
      <c r="J15" s="128">
        <f>(COUNTIF(บันทึกและรายงานผลรายคน!BH6:BH30,"ปรับปรุง")/B15)*50</f>
        <v>0</v>
      </c>
      <c r="K15" s="128">
        <f>(COUNTIF(บันทึกและรายงานผลรายคน!BH6:BH30,"พอใช้")/B15)*50</f>
        <v>0</v>
      </c>
      <c r="L15" s="128">
        <f>(COUNTIF(บันทึกและรายงานผลรายคน!BH6:BH30,"ดี")/B15)*50</f>
        <v>0</v>
      </c>
      <c r="M15" s="128">
        <f>(COUNTIF(บันทึกและรายงานผลรายคน!BH6:BH30,"ดีมาก")/B15)*50</f>
        <v>0</v>
      </c>
    </row>
    <row r="16" spans="1:13" ht="27" customHeight="1" x14ac:dyDescent="0.4">
      <c r="A16" s="60" t="s">
        <v>31</v>
      </c>
      <c r="B16" s="130">
        <v>25</v>
      </c>
      <c r="C16" s="94">
        <v>8</v>
      </c>
      <c r="D16" s="94">
        <f>MIN(บันทึกและรายงานผลรายคน!AY6:AY30)</f>
        <v>0</v>
      </c>
      <c r="E16" s="94">
        <f>MAX(บันทึกและรายงานผลรายคน!AY6:AY30)</f>
        <v>0</v>
      </c>
      <c r="F16" s="94" t="e">
        <f>AVERAGE(บันทึกและรายงานผลรายคน!AY6:AY30)</f>
        <v>#DIV/0!</v>
      </c>
      <c r="G16" s="94" t="e">
        <f>STDEV(บันทึกและรายงานผลรายคน!AY6:AY30)</f>
        <v>#DIV/0!</v>
      </c>
      <c r="H16" s="94" t="e">
        <f t="shared" si="0"/>
        <v>#DIV/0!</v>
      </c>
      <c r="I16" s="94" t="e">
        <f t="shared" si="1"/>
        <v>#DIV/0!</v>
      </c>
      <c r="J16" s="94"/>
      <c r="K16" s="94"/>
      <c r="L16" s="94"/>
      <c r="M16" s="94"/>
    </row>
    <row r="17" spans="1:13" ht="25.5" customHeight="1" x14ac:dyDescent="0.4">
      <c r="A17" s="126" t="s">
        <v>32</v>
      </c>
      <c r="B17" s="127">
        <v>25</v>
      </c>
      <c r="C17" s="128">
        <v>7</v>
      </c>
      <c r="D17" s="128">
        <f>MIN(บันทึกและรายงานผลรายคน!BI6:BI30)</f>
        <v>0</v>
      </c>
      <c r="E17" s="128">
        <f>MAX(บันทึกและรายงานผลรายคน!BI6:BI30)</f>
        <v>0</v>
      </c>
      <c r="F17" s="128" t="e">
        <f>AVERAGE(บันทึกและรายงานผลรายคน!BI6:BI30)</f>
        <v>#DIV/0!</v>
      </c>
      <c r="G17" s="128" t="e">
        <f>STDEV(บันทึกและรายงานผลรายคน!BI6:BI30)</f>
        <v>#DIV/0!</v>
      </c>
      <c r="H17" s="128" t="e">
        <f t="shared" si="0"/>
        <v>#DIV/0!</v>
      </c>
      <c r="I17" s="128" t="e">
        <f t="shared" si="1"/>
        <v>#DIV/0!</v>
      </c>
      <c r="J17" s="128">
        <f>(COUNTIF(บันทึกและรายงานผลรายคน!BJ6:BJ30,"ปรับปรุง")/B17)*50</f>
        <v>0</v>
      </c>
      <c r="K17" s="128">
        <f>(COUNTIF(บันทึกและรายงานผลรายคน!BJ6:BJ30,"พอใช้")/B17)*50</f>
        <v>0</v>
      </c>
      <c r="L17" s="128">
        <f>(COUNTIF(บันทึกและรายงานผลรายคน!BJ6:BJ30,"ดี")/B17)*50</f>
        <v>0</v>
      </c>
      <c r="M17" s="128">
        <f>(COUNTIF(บันทึกและรายงานผลรายคน!BJ6:BJ30,"ดีมาก")/B17)*50</f>
        <v>0</v>
      </c>
    </row>
    <row r="18" spans="1:13" ht="25.5" customHeight="1" x14ac:dyDescent="0.4">
      <c r="A18" s="60" t="s">
        <v>33</v>
      </c>
      <c r="B18" s="129">
        <v>25</v>
      </c>
      <c r="C18" s="94">
        <v>7</v>
      </c>
      <c r="D18" s="94">
        <f>MIN(บันทึกและรายงานผลรายคน!AZ6:AZ30)</f>
        <v>0</v>
      </c>
      <c r="E18" s="94">
        <f>MAX(บันทึกและรายงานผลรายคน!AZ6:AZ30)</f>
        <v>0</v>
      </c>
      <c r="F18" s="94" t="e">
        <f>AVERAGE(บันทึกและรายงานผลรายคน!AZ6:AZ30)</f>
        <v>#DIV/0!</v>
      </c>
      <c r="G18" s="94" t="e">
        <f>STDEV(บันทึกและรายงานผลรายคน!AZ6:AZ30)</f>
        <v>#DIV/0!</v>
      </c>
      <c r="H18" s="94" t="e">
        <f t="shared" si="0"/>
        <v>#DIV/0!</v>
      </c>
      <c r="I18" s="94" t="e">
        <f t="shared" si="1"/>
        <v>#DIV/0!</v>
      </c>
      <c r="J18" s="94"/>
      <c r="K18" s="94"/>
      <c r="L18" s="94"/>
      <c r="M18" s="94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61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2017-11-22T18:49:41Z</cp:lastPrinted>
  <dcterms:created xsi:type="dcterms:W3CDTF">2017-10-27T03:40:44Z</dcterms:created>
  <dcterms:modified xsi:type="dcterms:W3CDTF">2020-01-23T07:28:45Z</dcterms:modified>
</cp:coreProperties>
</file>