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G18" i="7" l="1"/>
  <c r="DH5" i="1" l="1"/>
  <c r="DG5" i="1"/>
  <c r="DF5" i="1"/>
  <c r="DD5" i="1"/>
  <c r="DB5" i="1"/>
  <c r="CZ5" i="1"/>
  <c r="CX5" i="1" l="1"/>
  <c r="CW5" i="1"/>
  <c r="CV5" i="1"/>
  <c r="CU5" i="1"/>
  <c r="CT5" i="1"/>
  <c r="CJ5" i="1"/>
  <c r="CI5" i="1"/>
  <c r="CG5" i="1"/>
  <c r="CF5" i="1"/>
  <c r="CE5" i="1"/>
  <c r="CD5" i="1"/>
  <c r="CC5" i="1"/>
  <c r="CB5" i="1"/>
  <c r="CA5" i="1"/>
  <c r="BZ5" i="1"/>
  <c r="BY5" i="1"/>
  <c r="BX5" i="1"/>
  <c r="BW5" i="1"/>
  <c r="BU5" i="1"/>
  <c r="BT5" i="1"/>
  <c r="BS5" i="1"/>
  <c r="BR5" i="1"/>
  <c r="BP5" i="1"/>
  <c r="BO5" i="1"/>
  <c r="BN5" i="1"/>
  <c r="BM5" i="1"/>
  <c r="BK5" i="1"/>
  <c r="BJ5" i="1"/>
  <c r="BI5" i="1"/>
  <c r="BH5" i="1"/>
  <c r="BG5" i="1"/>
  <c r="BF5" i="1"/>
  <c r="BE5" i="1"/>
  <c r="BC5" i="1"/>
  <c r="BB5" i="1"/>
  <c r="BA5" i="1"/>
  <c r="K13" i="7" l="1"/>
  <c r="F14" i="7"/>
  <c r="G14" i="7"/>
  <c r="E13" i="7"/>
  <c r="D14" i="7" l="1"/>
  <c r="F13" i="7"/>
  <c r="J13" i="7"/>
  <c r="G13" i="7"/>
  <c r="L13" i="7"/>
  <c r="M13" i="7"/>
  <c r="E14" i="7"/>
  <c r="D13" i="7"/>
  <c r="E10" i="7"/>
  <c r="D10" i="7"/>
  <c r="G10" i="7"/>
  <c r="F10" i="7"/>
  <c r="D15" i="7"/>
  <c r="G15" i="7"/>
  <c r="F15" i="7"/>
  <c r="E12" i="7"/>
  <c r="D12" i="7"/>
  <c r="G12" i="7"/>
  <c r="F12" i="7"/>
  <c r="E16" i="7"/>
  <c r="E18" i="7"/>
  <c r="D18" i="7"/>
  <c r="F18" i="7"/>
  <c r="F16" i="7"/>
  <c r="G16" i="7"/>
  <c r="D16" i="7"/>
  <c r="E11" i="7" l="1"/>
  <c r="D11" i="7"/>
  <c r="G11" i="7"/>
  <c r="F11" i="7"/>
  <c r="E15" i="7"/>
  <c r="E17" i="7"/>
  <c r="D17" i="7"/>
  <c r="G17" i="7"/>
  <c r="F17" i="7"/>
  <c r="K15" i="7"/>
  <c r="J15" i="7"/>
  <c r="M15" i="7"/>
  <c r="L15" i="7"/>
  <c r="E9" i="7"/>
  <c r="D9" i="7"/>
  <c r="G9" i="7"/>
  <c r="F9" i="7"/>
  <c r="K9" i="7" l="1"/>
  <c r="J9" i="7"/>
  <c r="M9" i="7"/>
  <c r="L9" i="7"/>
  <c r="K17" i="7"/>
  <c r="J17" i="7"/>
  <c r="M17" i="7"/>
  <c r="L17" i="7"/>
  <c r="K11" i="7"/>
  <c r="J11" i="7"/>
  <c r="M11" i="7"/>
  <c r="L11" i="7"/>
  <c r="M8" i="7" l="1"/>
  <c r="L8" i="7"/>
  <c r="K8" i="7"/>
  <c r="J8" i="7"/>
  <c r="G8" i="7"/>
  <c r="F8" i="7"/>
  <c r="E8" i="7"/>
  <c r="D8" i="7"/>
  <c r="CS5" i="1" l="1"/>
  <c r="CQ5" i="1"/>
  <c r="CP5" i="1"/>
  <c r="CO5" i="1"/>
  <c r="CN5" i="1"/>
  <c r="CL5" i="1"/>
  <c r="CK5" i="1"/>
  <c r="BV5" i="1"/>
  <c r="BQ5" i="1"/>
  <c r="CR5" i="1" l="1"/>
  <c r="CM5" i="1"/>
  <c r="CH5" i="1"/>
  <c r="BD5" i="1"/>
  <c r="CY5" i="1" l="1"/>
  <c r="BL5" i="1" l="1"/>
  <c r="I8" i="7" l="1"/>
  <c r="DC5" i="1" l="1"/>
  <c r="DA5" i="1" l="1"/>
  <c r="DE5" i="1"/>
  <c r="DI5" i="1" l="1"/>
  <c r="DJ5" i="1" s="1"/>
  <c r="I18" i="7"/>
  <c r="H18" i="7"/>
  <c r="H17" i="7"/>
  <c r="I17" i="7" l="1"/>
  <c r="H16" i="7" l="1"/>
  <c r="H14" i="7"/>
  <c r="H15" i="7"/>
  <c r="H13" i="7"/>
  <c r="H12" i="7"/>
  <c r="H11" i="7"/>
  <c r="H10" i="7"/>
  <c r="H9" i="7"/>
  <c r="H8" i="7"/>
  <c r="I15" i="7" l="1"/>
  <c r="I13" i="7"/>
  <c r="I9" i="7"/>
  <c r="I11" i="7"/>
  <c r="I10" i="7"/>
  <c r="I14" i="7"/>
  <c r="I12" i="7"/>
  <c r="I16" i="7"/>
</calcChain>
</file>

<file path=xl/sharedStrings.xml><?xml version="1.0" encoding="utf-8"?>
<sst xmlns="http://schemas.openxmlformats.org/spreadsheetml/2006/main" count="61" uniqueCount="56">
  <si>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</si>
  <si>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</si>
  <si>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</si>
  <si>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</si>
  <si>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</si>
  <si>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</si>
  <si>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</si>
  <si>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</si>
  <si>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</si>
  <si>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</si>
  <si>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</si>
  <si>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</si>
  <si>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</si>
  <si>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</si>
  <si>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</si>
  <si>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ความสามารถ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</si>
  <si>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</si>
  <si>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</si>
  <si>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</si>
  <si>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</si>
  <si>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</si>
  <si>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</si>
  <si>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</si>
  <si>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</si>
  <si>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</si>
  <si>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</si>
  <si>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</si>
  <si>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</si>
  <si>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</si>
  <si>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</si>
  <si>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</si>
  <si>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มฐ ท 4.1</t>
  </si>
  <si>
    <t>สาระที่ 5 วรรณคดีและวรรณกรรม</t>
  </si>
  <si>
    <t>มฐ ท 5.1</t>
  </si>
  <si>
    <t>สาระ 1</t>
  </si>
  <si>
    <t>สาระ 2</t>
  </si>
  <si>
    <t>สาระ4</t>
  </si>
  <si>
    <t>สาระ5</t>
  </si>
  <si>
    <t>สำนักงานเขตพื้นที่การศึกษา.....................................................................</t>
  </si>
  <si>
    <t>สาระที่ 4 หลักการใช้ภาษาไทย</t>
  </si>
  <si>
    <t>ท 1.1</t>
  </si>
  <si>
    <t>ท 2.1</t>
  </si>
  <si>
    <t>ท 3.1</t>
  </si>
  <si>
    <t>ท 4.1</t>
  </si>
  <si>
    <t>ท 5.1</t>
  </si>
  <si>
    <t>ชื่อ-สกุล</t>
  </si>
  <si>
    <t>(ไม่ต้องใส่คำหน้าชื่อ)</t>
  </si>
  <si>
    <t>โรงเรียน.........................................................................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</si>
  <si>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</si>
  <si>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</si>
  <si>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</si>
  <si>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</si>
  <si>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</si>
  <si>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</si>
  <si>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</si>
  <si>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รายงานผลการประเมินด้วยข้อสอบ กลุ่มสาระการเรียนรู้ภาษาไทย
 ระดับชั้นประถมศึกษาปีที่ 5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</si>
</sst>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\ 0000\ 00000\ 00\ 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b/>
      <sz val="19"/>
      <color indexed="8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" fontId="4" fillId="0" borderId="0"/>
  </cellStyleXfs>
  <cellXfs count="132">
    <xf numFmtId="0" fontId="0" fillId="0" borderId="0" xfId="0"/>
    <xf numFmtId="0" fontId="1" fillId="0" borderId="15" xfId="0" applyFont="1" applyFill="1" applyBorder="1" applyProtection="1">
      <protection locked="0"/>
    </xf>
    <xf numFmtId="1" fontId="1" fillId="0" borderId="15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right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6" borderId="15" xfId="0" applyNumberFormat="1" applyFont="1" applyFill="1" applyBorder="1" applyAlignment="1" applyProtection="1">
      <alignment horizontal="center"/>
      <protection locked="0"/>
    </xf>
    <xf numFmtId="0" fontId="1" fillId="6" borderId="15" xfId="0" applyFont="1" applyFill="1" applyBorder="1" applyAlignment="1">
      <alignment horizontal="center"/>
    </xf>
    <xf numFmtId="1" fontId="1" fillId="0" borderId="15" xfId="0" applyNumberFormat="1" applyFont="1" applyBorder="1" applyAlignment="1" applyProtection="1">
      <alignment horizontal="right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3" fillId="6" borderId="15" xfId="0" applyNumberFormat="1" applyFont="1" applyFill="1" applyBorder="1" applyAlignment="1">
      <alignment horizontal="right" vertical="center" wrapText="1"/>
    </xf>
    <xf numFmtId="0" fontId="1" fillId="0" borderId="15" xfId="0" applyFont="1" applyFill="1" applyBorder="1" applyAlignment="1" applyProtection="1">
      <alignment horizontal="center"/>
      <protection locked="0"/>
    </xf>
    <xf numFmtId="164" fontId="1" fillId="0" borderId="15" xfId="0" applyNumberFormat="1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Fill="1" applyBorder="1" applyProtection="1">
      <protection locked="0"/>
    </xf>
    <xf numFmtId="1" fontId="1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 vertical="top"/>
    </xf>
    <xf numFmtId="1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>
      <alignment horizontal="center"/>
    </xf>
    <xf numFmtId="0" fontId="1" fillId="7" borderId="16" xfId="0" applyFont="1" applyFill="1" applyBorder="1" applyAlignment="1" applyProtection="1">
      <alignment horizontal="center"/>
      <protection locked="0"/>
    </xf>
    <xf numFmtId="0" fontId="1" fillId="9" borderId="16" xfId="0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10" fillId="0" borderId="14" xfId="0" applyFont="1" applyBorder="1" applyAlignment="1" applyProtection="1">
      <alignment horizontal="left" vertical="top" wrapText="1" readingOrder="1"/>
      <protection locked="0"/>
    </xf>
    <xf numFmtId="0" fontId="10" fillId="0" borderId="14" xfId="0" applyFont="1" applyBorder="1" applyAlignment="1" applyProtection="1">
      <alignment horizontal="center" vertical="top" wrapText="1" readingOrder="1"/>
      <protection locked="0"/>
    </xf>
    <xf numFmtId="0" fontId="10" fillId="0" borderId="12" xfId="0" applyFont="1" applyBorder="1" applyAlignment="1" applyProtection="1">
      <alignment horizontal="left" vertical="top" wrapText="1" readingOrder="1"/>
      <protection locked="0"/>
    </xf>
    <xf numFmtId="0" fontId="7" fillId="0" borderId="13" xfId="0" applyFont="1" applyBorder="1" applyAlignment="1" applyProtection="1">
      <alignment horizontal="left" vertical="top" wrapText="1" readingOrder="1"/>
      <protection locked="0"/>
    </xf>
    <xf numFmtId="0" fontId="11" fillId="0" borderId="0" xfId="0" applyFont="1" applyBorder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12" fillId="0" borderId="0" xfId="0" applyNumberFormat="1" applyFont="1" applyFill="1" applyProtection="1"/>
    <xf numFmtId="0" fontId="6" fillId="0" borderId="0" xfId="0" applyFont="1"/>
    <xf numFmtId="0" fontId="12" fillId="5" borderId="4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12" fillId="2" borderId="0" xfId="0" applyNumberFormat="1" applyFont="1" applyFill="1" applyProtection="1"/>
    <xf numFmtId="0" fontId="6" fillId="2" borderId="0" xfId="0" applyFont="1" applyFill="1"/>
    <xf numFmtId="0" fontId="1" fillId="4" borderId="2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left"/>
    </xf>
    <xf numFmtId="0" fontId="12" fillId="2" borderId="6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/>
    <xf numFmtId="0" fontId="12" fillId="2" borderId="7" xfId="0" applyFont="1" applyFill="1" applyBorder="1" applyAlignment="1" applyProtection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10" borderId="16" xfId="0" applyFont="1" applyFill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 vertical="top" wrapText="1" readingOrder="1"/>
      <protection locked="0"/>
    </xf>
    <xf numFmtId="2" fontId="10" fillId="0" borderId="12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13" xfId="0" applyNumberFormat="1" applyFont="1" applyBorder="1" applyAlignment="1" applyProtection="1">
      <alignment horizontal="center" vertical="top" wrapText="1" readingOrder="1"/>
      <protection locked="0"/>
    </xf>
    <xf numFmtId="2" fontId="1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8" borderId="18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6" xfId="0" applyFont="1" applyFill="1" applyBorder="1" applyAlignment="1">
      <alignment horizontal="center"/>
    </xf>
    <xf numFmtId="0" fontId="10" fillId="0" borderId="12" xfId="0" applyFont="1" applyBorder="1" applyAlignment="1" applyProtection="1">
      <alignment horizontal="center" vertical="top" wrapText="1" readingOrder="1"/>
      <protection locked="0"/>
    </xf>
    <xf numFmtId="0" fontId="7" fillId="0" borderId="13" xfId="0" applyFont="1" applyBorder="1" applyAlignment="1" applyProtection="1">
      <alignment horizontal="center" vertical="top" wrapText="1" readingOrder="1"/>
      <protection locked="0"/>
    </xf>
    <xf numFmtId="2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1" fontId="1" fillId="2" borderId="5" xfId="0" applyNumberFormat="1" applyFont="1" applyFill="1" applyBorder="1" applyAlignment="1" applyProtection="1">
      <alignment horizontal="left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wrapText="1" readingOrder="1"/>
      <protection locked="0"/>
    </xf>
    <xf numFmtId="0" fontId="6" fillId="0" borderId="0" xfId="0" applyFont="1" applyBorder="1"/>
    <xf numFmtId="0" fontId="7" fillId="0" borderId="0" xfId="0" applyFont="1" applyBorder="1" applyAlignment="1" applyProtection="1">
      <alignment horizontal="right" vertical="top" wrapText="1" readingOrder="1"/>
      <protection locked="0"/>
    </xf>
    <xf numFmtId="0" fontId="8" fillId="0" borderId="14" xfId="0" applyFont="1" applyBorder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top" wrapText="1" readingOrder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 applyProtection="1">
      <alignment horizontal="center" wrapText="1" readingOrder="1"/>
      <protection locked="0"/>
    </xf>
    <xf numFmtId="0" fontId="7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/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447675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63"/>
  <sheetViews>
    <sheetView tabSelected="1" zoomScale="80" zoomScaleNormal="80" workbookViewId="0">
      <selection activeCell="A6" sqref="A6"/>
    </sheetView>
  </sheetViews>
  <sheetFormatPr defaultColWidth="9.140625" defaultRowHeight="17.25" x14ac:dyDescent="0.4"/>
  <cols>
    <col min="1" max="1" width="23.28515625" style="66" customWidth="1"/>
    <col min="2" max="2" width="12.42578125" style="66" customWidth="1"/>
    <col min="3" max="3" width="12.5703125" style="66" customWidth="1"/>
    <col min="4" max="5" width="21.5703125" style="66" customWidth="1"/>
    <col min="6" max="6" width="18.7109375" style="66" customWidth="1"/>
    <col min="7" max="7" width="7.28515625" style="66" customWidth="1"/>
    <col min="8" max="73" width="4.85546875" style="90" customWidth="1"/>
    <col min="74" max="97" width="4.85546875" style="66" customWidth="1"/>
    <col min="98" max="114" width="8.85546875" style="66" customWidth="1"/>
    <col min="115" max="16384" width="9.140625" style="66"/>
  </cols>
  <sheetData>
    <row r="1" spans="1:114" ht="21.75" x14ac:dyDescent="0.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5"/>
    </row>
    <row r="2" spans="1:114" ht="21.75" x14ac:dyDescent="0.5">
      <c r="A2" s="114" t="s">
        <v>7</v>
      </c>
      <c r="B2" s="114"/>
      <c r="C2" s="114"/>
      <c r="D2" s="114"/>
      <c r="E2" s="114"/>
      <c r="F2" s="114"/>
      <c r="G2" s="114"/>
      <c r="H2" s="67" t="s">
        <v>8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9" t="s">
        <v>9</v>
      </c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1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</row>
    <row r="3" spans="1:114" ht="21.75" x14ac:dyDescent="0.5">
      <c r="A3" s="115" t="s">
        <v>0</v>
      </c>
      <c r="B3" s="108" t="s">
        <v>1</v>
      </c>
      <c r="C3" s="108" t="s">
        <v>2</v>
      </c>
      <c r="D3" s="115" t="s">
        <v>3</v>
      </c>
      <c r="E3" s="73"/>
      <c r="F3" s="108" t="s">
        <v>4</v>
      </c>
      <c r="G3" s="108" t="s">
        <v>5</v>
      </c>
      <c r="H3" s="111" t="s">
        <v>6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3"/>
      <c r="AY3" s="112"/>
      <c r="AZ3" s="112"/>
      <c r="BA3" s="74" t="s">
        <v>14</v>
      </c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7"/>
      <c r="CT3" s="105" t="s">
        <v>13</v>
      </c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7"/>
    </row>
    <row r="4" spans="1:114" ht="21.75" x14ac:dyDescent="0.5">
      <c r="A4" s="116"/>
      <c r="B4" s="109"/>
      <c r="C4" s="109"/>
      <c r="D4" s="116"/>
      <c r="E4" s="78" t="s">
        <v>45</v>
      </c>
      <c r="F4" s="109"/>
      <c r="G4" s="109"/>
      <c r="H4" s="40">
        <v>1</v>
      </c>
      <c r="I4" s="40">
        <v>2</v>
      </c>
      <c r="J4" s="40">
        <v>3</v>
      </c>
      <c r="K4" s="40">
        <v>4</v>
      </c>
      <c r="L4" s="40">
        <v>5</v>
      </c>
      <c r="M4" s="40">
        <v>6</v>
      </c>
      <c r="N4" s="40">
        <v>7</v>
      </c>
      <c r="O4" s="40">
        <v>8</v>
      </c>
      <c r="P4" s="40">
        <v>9</v>
      </c>
      <c r="Q4" s="40">
        <v>10</v>
      </c>
      <c r="R4" s="40">
        <v>11</v>
      </c>
      <c r="S4" s="40">
        <v>12</v>
      </c>
      <c r="T4" s="40">
        <v>13</v>
      </c>
      <c r="U4" s="40">
        <v>14</v>
      </c>
      <c r="V4" s="40">
        <v>15</v>
      </c>
      <c r="W4" s="40">
        <v>16</v>
      </c>
      <c r="X4" s="40">
        <v>17</v>
      </c>
      <c r="Y4" s="40">
        <v>18</v>
      </c>
      <c r="Z4" s="40">
        <v>19</v>
      </c>
      <c r="AA4" s="40">
        <v>20</v>
      </c>
      <c r="AB4" s="40">
        <v>21</v>
      </c>
      <c r="AC4" s="40">
        <v>22</v>
      </c>
      <c r="AD4" s="40">
        <v>23</v>
      </c>
      <c r="AE4" s="40">
        <v>28</v>
      </c>
      <c r="AF4" s="40">
        <v>33</v>
      </c>
      <c r="AG4" s="40">
        <v>24.1</v>
      </c>
      <c r="AH4" s="40">
        <v>24.2</v>
      </c>
      <c r="AI4" s="40">
        <v>25.1</v>
      </c>
      <c r="AJ4" s="40">
        <v>25.2</v>
      </c>
      <c r="AK4" s="40">
        <v>26.1</v>
      </c>
      <c r="AL4" s="40">
        <v>26.2</v>
      </c>
      <c r="AM4" s="40">
        <v>27.1</v>
      </c>
      <c r="AN4" s="40">
        <v>27.2</v>
      </c>
      <c r="AO4" s="40">
        <v>29.1</v>
      </c>
      <c r="AP4" s="40">
        <v>29.2</v>
      </c>
      <c r="AQ4" s="40">
        <v>29.3</v>
      </c>
      <c r="AR4" s="40">
        <v>29.4</v>
      </c>
      <c r="AS4" s="40">
        <v>30.1</v>
      </c>
      <c r="AT4" s="40">
        <v>30.2</v>
      </c>
      <c r="AU4" s="40">
        <v>30.3</v>
      </c>
      <c r="AV4" s="40">
        <v>30.4</v>
      </c>
      <c r="AW4" s="40">
        <v>31</v>
      </c>
      <c r="AX4" s="40">
        <v>32</v>
      </c>
      <c r="AY4" s="40">
        <v>34</v>
      </c>
      <c r="AZ4" s="40">
        <v>35</v>
      </c>
      <c r="BA4" s="99">
        <v>1</v>
      </c>
      <c r="BB4" s="99">
        <v>2</v>
      </c>
      <c r="BC4" s="99">
        <v>3</v>
      </c>
      <c r="BD4" s="99">
        <v>4</v>
      </c>
      <c r="BE4" s="99">
        <v>5</v>
      </c>
      <c r="BF4" s="99">
        <v>6</v>
      </c>
      <c r="BG4" s="99">
        <v>7</v>
      </c>
      <c r="BH4" s="99">
        <v>8</v>
      </c>
      <c r="BI4" s="99">
        <v>9</v>
      </c>
      <c r="BJ4" s="99">
        <v>10</v>
      </c>
      <c r="BK4" s="99">
        <v>11</v>
      </c>
      <c r="BL4" s="99">
        <v>12</v>
      </c>
      <c r="BM4" s="99">
        <v>13</v>
      </c>
      <c r="BN4" s="99">
        <v>14</v>
      </c>
      <c r="BO4" s="99">
        <v>15</v>
      </c>
      <c r="BP4" s="99">
        <v>16</v>
      </c>
      <c r="BQ4" s="99">
        <v>17</v>
      </c>
      <c r="BR4" s="99">
        <v>18</v>
      </c>
      <c r="BS4" s="99">
        <v>19</v>
      </c>
      <c r="BT4" s="99">
        <v>20</v>
      </c>
      <c r="BU4" s="99">
        <v>21</v>
      </c>
      <c r="BV4" s="99">
        <v>22</v>
      </c>
      <c r="BW4" s="99">
        <v>23</v>
      </c>
      <c r="BX4" s="99">
        <v>28</v>
      </c>
      <c r="BY4" s="99">
        <v>33</v>
      </c>
      <c r="BZ4" s="99">
        <v>24.1</v>
      </c>
      <c r="CA4" s="99">
        <v>24.2</v>
      </c>
      <c r="CB4" s="99">
        <v>25.1</v>
      </c>
      <c r="CC4" s="99">
        <v>25.2</v>
      </c>
      <c r="CD4" s="99">
        <v>26.1</v>
      </c>
      <c r="CE4" s="99">
        <v>26.2</v>
      </c>
      <c r="CF4" s="99">
        <v>27.1</v>
      </c>
      <c r="CG4" s="99">
        <v>27.2</v>
      </c>
      <c r="CH4" s="99">
        <v>29.1</v>
      </c>
      <c r="CI4" s="99">
        <v>29.2</v>
      </c>
      <c r="CJ4" s="99">
        <v>29.3</v>
      </c>
      <c r="CK4" s="99">
        <v>29.4</v>
      </c>
      <c r="CL4" s="99">
        <v>30.1</v>
      </c>
      <c r="CM4" s="99">
        <v>30.2</v>
      </c>
      <c r="CN4" s="99">
        <v>30.3</v>
      </c>
      <c r="CO4" s="99">
        <v>30.4</v>
      </c>
      <c r="CP4" s="99">
        <v>31</v>
      </c>
      <c r="CQ4" s="99">
        <v>32</v>
      </c>
      <c r="CR4" s="99">
        <v>34</v>
      </c>
      <c r="CS4" s="99">
        <v>35</v>
      </c>
      <c r="CT4" s="99" t="s">
        <v>40</v>
      </c>
      <c r="CU4" s="99" t="s">
        <v>41</v>
      </c>
      <c r="CV4" s="99" t="s">
        <v>42</v>
      </c>
      <c r="CW4" s="99" t="s">
        <v>43</v>
      </c>
      <c r="CX4" s="99" t="s">
        <v>44</v>
      </c>
      <c r="CY4" s="100" t="s">
        <v>34</v>
      </c>
      <c r="CZ4" s="101" t="s">
        <v>11</v>
      </c>
      <c r="DA4" s="101" t="s">
        <v>35</v>
      </c>
      <c r="DB4" s="101" t="s">
        <v>11</v>
      </c>
      <c r="DC4" s="101" t="s">
        <v>12</v>
      </c>
      <c r="DD4" s="101" t="s">
        <v>11</v>
      </c>
      <c r="DE4" s="101" t="s">
        <v>36</v>
      </c>
      <c r="DF4" s="101" t="s">
        <v>11</v>
      </c>
      <c r="DG4" s="101" t="s">
        <v>37</v>
      </c>
      <c r="DH4" s="101" t="s">
        <v>11</v>
      </c>
      <c r="DI4" s="101" t="s">
        <v>10</v>
      </c>
      <c r="DJ4" s="101" t="s">
        <v>11</v>
      </c>
    </row>
    <row r="5" spans="1:114" ht="24" x14ac:dyDescent="0.55000000000000004">
      <c r="A5" s="116"/>
      <c r="B5" s="109"/>
      <c r="C5" s="109"/>
      <c r="D5" s="116"/>
      <c r="E5" s="78" t="s">
        <v>46</v>
      </c>
      <c r="F5" s="109"/>
      <c r="G5" s="109"/>
      <c r="H5" s="42">
        <v>1</v>
      </c>
      <c r="I5" s="42">
        <v>3</v>
      </c>
      <c r="J5" s="42">
        <v>2</v>
      </c>
      <c r="K5" s="42">
        <v>4</v>
      </c>
      <c r="L5" s="42">
        <v>3</v>
      </c>
      <c r="M5" s="42">
        <v>2</v>
      </c>
      <c r="N5" s="42">
        <v>1</v>
      </c>
      <c r="O5" s="42">
        <v>4</v>
      </c>
      <c r="P5" s="42">
        <v>1</v>
      </c>
      <c r="Q5" s="42">
        <v>2</v>
      </c>
      <c r="R5" s="42">
        <v>3</v>
      </c>
      <c r="S5" s="42">
        <v>2</v>
      </c>
      <c r="T5" s="42">
        <v>3</v>
      </c>
      <c r="U5" s="42">
        <v>4</v>
      </c>
      <c r="V5" s="42">
        <v>1</v>
      </c>
      <c r="W5" s="42">
        <v>4</v>
      </c>
      <c r="X5" s="42">
        <v>4</v>
      </c>
      <c r="Y5" s="42">
        <v>3</v>
      </c>
      <c r="Z5" s="42">
        <v>4</v>
      </c>
      <c r="AA5" s="42">
        <v>4</v>
      </c>
      <c r="AB5" s="42">
        <v>2</v>
      </c>
      <c r="AC5" s="42">
        <v>3</v>
      </c>
      <c r="AD5" s="42">
        <v>2</v>
      </c>
      <c r="AE5" s="42">
        <v>3</v>
      </c>
      <c r="AF5" s="42">
        <v>1</v>
      </c>
      <c r="AG5" s="91">
        <v>4</v>
      </c>
      <c r="AH5" s="91">
        <v>5</v>
      </c>
      <c r="AI5" s="91">
        <v>1</v>
      </c>
      <c r="AJ5" s="91">
        <v>5</v>
      </c>
      <c r="AK5" s="91">
        <v>1</v>
      </c>
      <c r="AL5" s="91">
        <v>2</v>
      </c>
      <c r="AM5" s="91">
        <v>2</v>
      </c>
      <c r="AN5" s="91">
        <v>4</v>
      </c>
      <c r="AO5" s="53">
        <v>1</v>
      </c>
      <c r="AP5" s="53">
        <v>2</v>
      </c>
      <c r="AQ5" s="53">
        <v>2</v>
      </c>
      <c r="AR5" s="53">
        <v>2</v>
      </c>
      <c r="AS5" s="53">
        <v>1</v>
      </c>
      <c r="AT5" s="53">
        <v>2</v>
      </c>
      <c r="AU5" s="53">
        <v>1</v>
      </c>
      <c r="AV5" s="53">
        <v>2</v>
      </c>
      <c r="AW5" s="54">
        <v>5</v>
      </c>
      <c r="AX5" s="54">
        <v>5</v>
      </c>
      <c r="AY5" s="54">
        <v>5</v>
      </c>
      <c r="AZ5" s="98">
        <v>7</v>
      </c>
      <c r="BA5" s="82">
        <f>IF(H5=1,2,0)</f>
        <v>2</v>
      </c>
      <c r="BB5" s="82">
        <f>IF(I5=3,2,0)</f>
        <v>2</v>
      </c>
      <c r="BC5" s="82">
        <f>IF(J5=2,2,0)</f>
        <v>2</v>
      </c>
      <c r="BD5" s="82">
        <f>IF(K5=4,2,0)</f>
        <v>2</v>
      </c>
      <c r="BE5" s="82">
        <f>IF(L5=3,2,0)</f>
        <v>2</v>
      </c>
      <c r="BF5" s="82">
        <f>IF(M5=2,2,0)</f>
        <v>2</v>
      </c>
      <c r="BG5" s="82">
        <f>IF(N5=1,2,0)</f>
        <v>2</v>
      </c>
      <c r="BH5" s="82">
        <f>IF(O5=4,2,0)</f>
        <v>2</v>
      </c>
      <c r="BI5" s="82">
        <f>IF(P5=1,2,0)</f>
        <v>2</v>
      </c>
      <c r="BJ5" s="82">
        <f>IF(Q5=2,2,0)</f>
        <v>2</v>
      </c>
      <c r="BK5" s="82">
        <f>IF(R5=3,2,0)</f>
        <v>2</v>
      </c>
      <c r="BL5" s="82">
        <f>IF(S5=2,2,0)</f>
        <v>2</v>
      </c>
      <c r="BM5" s="82">
        <f>IF(T5=3,2,0)</f>
        <v>2</v>
      </c>
      <c r="BN5" s="82">
        <f>IF(U5=4,2,0)</f>
        <v>2</v>
      </c>
      <c r="BO5" s="82">
        <f>IF(V5=1,2,0)</f>
        <v>2</v>
      </c>
      <c r="BP5" s="82">
        <f>IF(W5=4,2,0)</f>
        <v>2</v>
      </c>
      <c r="BQ5" s="82">
        <f>IF(X5=4,2,0)</f>
        <v>2</v>
      </c>
      <c r="BR5" s="82">
        <f>IF(Y5=3,2,0)</f>
        <v>2</v>
      </c>
      <c r="BS5" s="82">
        <f>IF(Z5=4,2,0)</f>
        <v>2</v>
      </c>
      <c r="BT5" s="82">
        <f>IF(AA5=4,2,0)</f>
        <v>2</v>
      </c>
      <c r="BU5" s="82">
        <f>IF(AB5=2,2,0)</f>
        <v>2</v>
      </c>
      <c r="BV5" s="82">
        <f>IF(AC5=3,2,0)</f>
        <v>2</v>
      </c>
      <c r="BW5" s="82">
        <f>IF(AD5=2,2,0)</f>
        <v>2</v>
      </c>
      <c r="BX5" s="82">
        <f>IF(AE5=3,2,0)</f>
        <v>2</v>
      </c>
      <c r="BY5" s="82">
        <f>IF(AF5=1,2,0)</f>
        <v>2</v>
      </c>
      <c r="BZ5" s="82">
        <f>IF(OR(AG5=4,AG5=5),2,0)</f>
        <v>2</v>
      </c>
      <c r="CA5" s="82">
        <f>IF(OR(AH5=4,AH5=5),2,0)</f>
        <v>2</v>
      </c>
      <c r="CB5" s="82">
        <f>IF(OR(AI5=1,AI5=5),2,0)</f>
        <v>2</v>
      </c>
      <c r="CC5" s="82">
        <f>IF(OR(AJ5=1,AJ5=5),2,0)</f>
        <v>2</v>
      </c>
      <c r="CD5" s="82">
        <f>IF(OR(AK5=1,AK5=2),2,0)</f>
        <v>2</v>
      </c>
      <c r="CE5" s="82">
        <f>IF(OR(AL5=1,AL5=2),2,0)</f>
        <v>2</v>
      </c>
      <c r="CF5" s="82">
        <f>IF(OR(AM5=2,AM5=4),2,0)</f>
        <v>2</v>
      </c>
      <c r="CG5" s="82">
        <f>IF(OR(AN5=2,AN5=4),2,0)</f>
        <v>2</v>
      </c>
      <c r="CH5" s="82">
        <f>IF(AO5=1,1.5,0)</f>
        <v>1.5</v>
      </c>
      <c r="CI5" s="82">
        <f>IF(AP5=2,1.5,0)</f>
        <v>1.5</v>
      </c>
      <c r="CJ5" s="82">
        <f>IF(AQ5=2,1.5,0)</f>
        <v>1.5</v>
      </c>
      <c r="CK5" s="82">
        <f>IF(AR5=2,1.5,0)</f>
        <v>1.5</v>
      </c>
      <c r="CL5" s="82">
        <f>IF(AS5=1,1.5,0)</f>
        <v>1.5</v>
      </c>
      <c r="CM5" s="82">
        <f>IF(AT5=2,1.5,0)</f>
        <v>1.5</v>
      </c>
      <c r="CN5" s="82">
        <f>IF(AU5=1,1.5,0)</f>
        <v>1.5</v>
      </c>
      <c r="CO5" s="82">
        <f>IF(AV5=2,1.5,0)</f>
        <v>1.5</v>
      </c>
      <c r="CP5" s="82">
        <f>AW5</f>
        <v>5</v>
      </c>
      <c r="CQ5" s="82">
        <f>AX5</f>
        <v>5</v>
      </c>
      <c r="CR5" s="82">
        <f>AY5</f>
        <v>5</v>
      </c>
      <c r="CS5" s="82">
        <f>AZ5</f>
        <v>7</v>
      </c>
      <c r="CT5" s="95">
        <f>SUM(BA5,BC5,BD5,BE5,BF5,BG5,BH5,BI5,BZ5,CA5,CL5,CM5,CN5,CO5,BY5)</f>
        <v>28</v>
      </c>
      <c r="CU5" s="95">
        <f>SUM(BJ5,CP5,CQ5,CR5,CS5)</f>
        <v>24</v>
      </c>
      <c r="CV5" s="95">
        <f>SUM(BK5,BX5,CH5,CI5,CJ5,CK5)</f>
        <v>10</v>
      </c>
      <c r="CW5" s="95">
        <f>SUM(BB5,BL5,BM5,BN5,BO5,BP5,BQ5,BR5,BS5,CB5,CC5,CD5,CE5)</f>
        <v>26</v>
      </c>
      <c r="CX5" s="95">
        <f>SUM(BT5,BU5,BV5,BW5,CF5,CG5)</f>
        <v>12</v>
      </c>
      <c r="CY5" s="96">
        <f>CT5</f>
        <v>28</v>
      </c>
      <c r="CZ5" s="16" t="str">
        <f>IF(CY5&lt;7,"ปรับปรุง",IF(CY5&lt;14,"พอใช้",IF(CY5&lt;21,"ดี",IF(CY5&gt;=21,"ดีมาก"))))</f>
        <v>ดีมาก</v>
      </c>
      <c r="DA5" s="96">
        <f>CU5</f>
        <v>24</v>
      </c>
      <c r="DB5" s="16" t="str">
        <f>IF(DA5&lt;6,"ปรับปรุง",IF(DA5&lt;12,"พอใช้",IF(DA5&lt;18,"ดี",IF(DA5&gt;=18,"ดีมาก"))))</f>
        <v>ดีมาก</v>
      </c>
      <c r="DC5" s="96">
        <f>CV5</f>
        <v>10</v>
      </c>
      <c r="DD5" s="16" t="str">
        <f>IF(DC5&lt;2.5,"ปรับปรุง",IF(DC5&lt;5,"พอใช้",IF(DC5&lt;7.5,"ดี",IF(DC5&gt;=7.5,"ดีมาก"))))</f>
        <v>ดีมาก</v>
      </c>
      <c r="DE5" s="96">
        <f>CW5</f>
        <v>26</v>
      </c>
      <c r="DF5" s="16" t="str">
        <f>IF(DE5&lt;6.5,"ปรับปรุง",IF(DE5&lt;13,"พอใช้",IF(DE5&lt;19.5,"ดี",IF(DE5&gt;=19.5,"ดีมาก"))))</f>
        <v>ดีมาก</v>
      </c>
      <c r="DG5" s="96">
        <f>CX5</f>
        <v>12</v>
      </c>
      <c r="DH5" s="16" t="str">
        <f>IF(DG5&lt;3,"ปรับปรุง",IF(DG5&lt;6,"พอใช้",IF(DG5&lt;9,"ดี",IF(DG5&gt;=9,"ดีมาก"))))</f>
        <v>ดีมาก</v>
      </c>
      <c r="DI5" s="97">
        <f>CY5+DA5+DC5+DE5+DG5</f>
        <v>100</v>
      </c>
      <c r="DJ5" s="82" t="str">
        <f>IF(DI5&lt;25,"ปรับปรุง",IF(DI5&lt;50,"พอใช้",IF(DI5&lt;75,"ดี",IF(DI5&gt;=75,"ดีมาก"))))</f>
        <v>ดีมาก</v>
      </c>
    </row>
    <row r="6" spans="1:114" s="79" customFormat="1" ht="24" x14ac:dyDescent="0.55000000000000004">
      <c r="A6" s="36"/>
      <c r="B6" s="43"/>
      <c r="C6" s="43"/>
      <c r="D6" s="44"/>
      <c r="E6" s="44"/>
      <c r="F6" s="43"/>
      <c r="G6" s="38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95"/>
      <c r="CU6" s="95"/>
      <c r="CV6" s="95"/>
      <c r="CW6" s="95"/>
      <c r="CX6" s="95"/>
      <c r="CY6" s="96"/>
      <c r="CZ6" s="16"/>
      <c r="DA6" s="96"/>
      <c r="DB6" s="16"/>
      <c r="DC6" s="96"/>
      <c r="DD6" s="16"/>
      <c r="DE6" s="96"/>
      <c r="DF6" s="16"/>
      <c r="DG6" s="96"/>
      <c r="DH6" s="16"/>
      <c r="DI6" s="97"/>
      <c r="DJ6" s="82"/>
    </row>
    <row r="7" spans="1:114" s="79" customFormat="1" ht="24" x14ac:dyDescent="0.55000000000000004">
      <c r="A7" s="36"/>
      <c r="B7" s="43"/>
      <c r="C7" s="43"/>
      <c r="D7" s="44"/>
      <c r="E7" s="44"/>
      <c r="F7" s="43"/>
      <c r="G7" s="38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95"/>
      <c r="CU7" s="95"/>
      <c r="CV7" s="95"/>
      <c r="CW7" s="95"/>
      <c r="CX7" s="95"/>
      <c r="CY7" s="96"/>
      <c r="CZ7" s="16"/>
      <c r="DA7" s="96"/>
      <c r="DB7" s="16"/>
      <c r="DC7" s="96"/>
      <c r="DD7" s="16"/>
      <c r="DE7" s="96"/>
      <c r="DF7" s="16"/>
      <c r="DG7" s="96"/>
      <c r="DH7" s="16"/>
      <c r="DI7" s="97"/>
      <c r="DJ7" s="82"/>
    </row>
    <row r="8" spans="1:114" s="79" customFormat="1" ht="24" x14ac:dyDescent="0.55000000000000004">
      <c r="A8" s="36"/>
      <c r="B8" s="43"/>
      <c r="C8" s="43"/>
      <c r="D8" s="44"/>
      <c r="E8" s="44"/>
      <c r="F8" s="43"/>
      <c r="G8" s="38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95"/>
      <c r="CU8" s="95"/>
      <c r="CV8" s="95"/>
      <c r="CW8" s="95"/>
      <c r="CX8" s="95"/>
      <c r="CY8" s="96"/>
      <c r="CZ8" s="16"/>
      <c r="DA8" s="96"/>
      <c r="DB8" s="16"/>
      <c r="DC8" s="96"/>
      <c r="DD8" s="16"/>
      <c r="DE8" s="96"/>
      <c r="DF8" s="16"/>
      <c r="DG8" s="96"/>
      <c r="DH8" s="16"/>
      <c r="DI8" s="97"/>
      <c r="DJ8" s="82"/>
    </row>
    <row r="9" spans="1:114" s="79" customFormat="1" ht="24" x14ac:dyDescent="0.55000000000000004">
      <c r="A9" s="36"/>
      <c r="B9" s="43"/>
      <c r="C9" s="43"/>
      <c r="D9" s="44"/>
      <c r="E9" s="44"/>
      <c r="F9" s="43"/>
      <c r="G9" s="38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95"/>
      <c r="CU9" s="95"/>
      <c r="CV9" s="95"/>
      <c r="CW9" s="95"/>
      <c r="CX9" s="95"/>
      <c r="CY9" s="96"/>
      <c r="CZ9" s="16"/>
      <c r="DA9" s="96"/>
      <c r="DB9" s="16"/>
      <c r="DC9" s="96"/>
      <c r="DD9" s="16"/>
      <c r="DE9" s="96"/>
      <c r="DF9" s="16"/>
      <c r="DG9" s="96"/>
      <c r="DH9" s="16"/>
      <c r="DI9" s="97"/>
      <c r="DJ9" s="82"/>
    </row>
    <row r="10" spans="1:114" s="79" customFormat="1" ht="24" x14ac:dyDescent="0.55000000000000004">
      <c r="A10" s="36"/>
      <c r="B10" s="43"/>
      <c r="C10" s="43"/>
      <c r="D10" s="44"/>
      <c r="E10" s="44"/>
      <c r="F10" s="43"/>
      <c r="G10" s="38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95"/>
      <c r="CU10" s="95"/>
      <c r="CV10" s="95"/>
      <c r="CW10" s="95"/>
      <c r="CX10" s="95"/>
      <c r="CY10" s="96"/>
      <c r="CZ10" s="16"/>
      <c r="DA10" s="96"/>
      <c r="DB10" s="16"/>
      <c r="DC10" s="96"/>
      <c r="DD10" s="16"/>
      <c r="DE10" s="96"/>
      <c r="DF10" s="16"/>
      <c r="DG10" s="96"/>
      <c r="DH10" s="16"/>
      <c r="DI10" s="97"/>
      <c r="DJ10" s="82"/>
    </row>
    <row r="11" spans="1:114" s="79" customFormat="1" ht="24" x14ac:dyDescent="0.55000000000000004">
      <c r="A11" s="36"/>
      <c r="B11" s="43"/>
      <c r="C11" s="43"/>
      <c r="D11" s="44"/>
      <c r="E11" s="44"/>
      <c r="F11" s="43"/>
      <c r="G11" s="38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95"/>
      <c r="CU11" s="95"/>
      <c r="CV11" s="95"/>
      <c r="CW11" s="95"/>
      <c r="CX11" s="95"/>
      <c r="CY11" s="96"/>
      <c r="CZ11" s="16"/>
      <c r="DA11" s="96"/>
      <c r="DB11" s="16"/>
      <c r="DC11" s="96"/>
      <c r="DD11" s="16"/>
      <c r="DE11" s="96"/>
      <c r="DF11" s="16"/>
      <c r="DG11" s="96"/>
      <c r="DH11" s="16"/>
      <c r="DI11" s="97"/>
      <c r="DJ11" s="82"/>
    </row>
    <row r="12" spans="1:114" s="79" customFormat="1" ht="24" x14ac:dyDescent="0.55000000000000004">
      <c r="A12" s="36"/>
      <c r="B12" s="43"/>
      <c r="C12" s="43"/>
      <c r="D12" s="44"/>
      <c r="E12" s="44"/>
      <c r="F12" s="43"/>
      <c r="G12" s="3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95"/>
      <c r="CU12" s="95"/>
      <c r="CV12" s="95"/>
      <c r="CW12" s="95"/>
      <c r="CX12" s="95"/>
      <c r="CY12" s="96"/>
      <c r="CZ12" s="16"/>
      <c r="DA12" s="96"/>
      <c r="DB12" s="16"/>
      <c r="DC12" s="96"/>
      <c r="DD12" s="16"/>
      <c r="DE12" s="96"/>
      <c r="DF12" s="16"/>
      <c r="DG12" s="96"/>
      <c r="DH12" s="16"/>
      <c r="DI12" s="97"/>
      <c r="DJ12" s="82"/>
    </row>
    <row r="13" spans="1:114" s="79" customFormat="1" ht="24" x14ac:dyDescent="0.55000000000000004">
      <c r="A13" s="36"/>
      <c r="B13" s="43"/>
      <c r="C13" s="43"/>
      <c r="D13" s="44"/>
      <c r="E13" s="44"/>
      <c r="F13" s="43"/>
      <c r="G13" s="38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95"/>
      <c r="CU13" s="95"/>
      <c r="CV13" s="95"/>
      <c r="CW13" s="95"/>
      <c r="CX13" s="95"/>
      <c r="CY13" s="96"/>
      <c r="CZ13" s="16"/>
      <c r="DA13" s="96"/>
      <c r="DB13" s="16"/>
      <c r="DC13" s="96"/>
      <c r="DD13" s="16"/>
      <c r="DE13" s="96"/>
      <c r="DF13" s="16"/>
      <c r="DG13" s="96"/>
      <c r="DH13" s="16"/>
      <c r="DI13" s="97"/>
      <c r="DJ13" s="82"/>
    </row>
    <row r="14" spans="1:114" s="79" customFormat="1" ht="24" x14ac:dyDescent="0.55000000000000004">
      <c r="A14" s="36"/>
      <c r="B14" s="43"/>
      <c r="C14" s="43"/>
      <c r="D14" s="44"/>
      <c r="E14" s="44"/>
      <c r="F14" s="43"/>
      <c r="G14" s="3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95"/>
      <c r="CU14" s="95"/>
      <c r="CV14" s="95"/>
      <c r="CW14" s="95"/>
      <c r="CX14" s="95"/>
      <c r="CY14" s="96"/>
      <c r="CZ14" s="16"/>
      <c r="DA14" s="96"/>
      <c r="DB14" s="16"/>
      <c r="DC14" s="96"/>
      <c r="DD14" s="16"/>
      <c r="DE14" s="96"/>
      <c r="DF14" s="16"/>
      <c r="DG14" s="96"/>
      <c r="DH14" s="16"/>
      <c r="DI14" s="97"/>
      <c r="DJ14" s="82"/>
    </row>
    <row r="15" spans="1:114" s="79" customFormat="1" ht="24" x14ac:dyDescent="0.55000000000000004">
      <c r="A15" s="36"/>
      <c r="B15" s="43"/>
      <c r="C15" s="43"/>
      <c r="D15" s="44"/>
      <c r="E15" s="44"/>
      <c r="F15" s="43"/>
      <c r="G15" s="38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95"/>
      <c r="CU15" s="95"/>
      <c r="CV15" s="95"/>
      <c r="CW15" s="95"/>
      <c r="CX15" s="95"/>
      <c r="CY15" s="96"/>
      <c r="CZ15" s="16"/>
      <c r="DA15" s="96"/>
      <c r="DB15" s="16"/>
      <c r="DC15" s="96"/>
      <c r="DD15" s="16"/>
      <c r="DE15" s="96"/>
      <c r="DF15" s="16"/>
      <c r="DG15" s="96"/>
      <c r="DH15" s="16"/>
      <c r="DI15" s="97"/>
      <c r="DJ15" s="82"/>
    </row>
    <row r="16" spans="1:114" s="79" customFormat="1" ht="24" x14ac:dyDescent="0.55000000000000004">
      <c r="A16" s="36"/>
      <c r="B16" s="43"/>
      <c r="C16" s="43"/>
      <c r="D16" s="44"/>
      <c r="E16" s="44"/>
      <c r="F16" s="43"/>
      <c r="G16" s="3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95"/>
      <c r="CU16" s="95"/>
      <c r="CV16" s="95"/>
      <c r="CW16" s="95"/>
      <c r="CX16" s="95"/>
      <c r="CY16" s="96"/>
      <c r="CZ16" s="16"/>
      <c r="DA16" s="96"/>
      <c r="DB16" s="16"/>
      <c r="DC16" s="96"/>
      <c r="DD16" s="16"/>
      <c r="DE16" s="96"/>
      <c r="DF16" s="16"/>
      <c r="DG16" s="96"/>
      <c r="DH16" s="16"/>
      <c r="DI16" s="97"/>
      <c r="DJ16" s="82"/>
    </row>
    <row r="17" spans="1:114" s="79" customFormat="1" ht="24" x14ac:dyDescent="0.55000000000000004">
      <c r="A17" s="36"/>
      <c r="B17" s="43"/>
      <c r="C17" s="43"/>
      <c r="D17" s="44"/>
      <c r="E17" s="44"/>
      <c r="F17" s="43"/>
      <c r="G17" s="3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95"/>
      <c r="CU17" s="95"/>
      <c r="CV17" s="95"/>
      <c r="CW17" s="95"/>
      <c r="CX17" s="95"/>
      <c r="CY17" s="96"/>
      <c r="CZ17" s="16"/>
      <c r="DA17" s="96"/>
      <c r="DB17" s="16"/>
      <c r="DC17" s="96"/>
      <c r="DD17" s="16"/>
      <c r="DE17" s="96"/>
      <c r="DF17" s="16"/>
      <c r="DG17" s="96"/>
      <c r="DH17" s="16"/>
      <c r="DI17" s="97"/>
      <c r="DJ17" s="82"/>
    </row>
    <row r="18" spans="1:114" s="79" customFormat="1" ht="24" x14ac:dyDescent="0.55000000000000004">
      <c r="A18" s="36"/>
      <c r="B18" s="43"/>
      <c r="C18" s="43"/>
      <c r="D18" s="44"/>
      <c r="E18" s="44"/>
      <c r="F18" s="43"/>
      <c r="G18" s="3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95"/>
      <c r="CU18" s="95"/>
      <c r="CV18" s="95"/>
      <c r="CW18" s="95"/>
      <c r="CX18" s="95"/>
      <c r="CY18" s="96"/>
      <c r="CZ18" s="16"/>
      <c r="DA18" s="96"/>
      <c r="DB18" s="16"/>
      <c r="DC18" s="96"/>
      <c r="DD18" s="16"/>
      <c r="DE18" s="96"/>
      <c r="DF18" s="16"/>
      <c r="DG18" s="96"/>
      <c r="DH18" s="16"/>
      <c r="DI18" s="97"/>
      <c r="DJ18" s="82"/>
    </row>
    <row r="19" spans="1:114" s="79" customFormat="1" ht="24" x14ac:dyDescent="0.55000000000000004">
      <c r="A19" s="36"/>
      <c r="B19" s="43"/>
      <c r="C19" s="43"/>
      <c r="D19" s="44"/>
      <c r="E19" s="44"/>
      <c r="F19" s="43"/>
      <c r="G19" s="3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95"/>
      <c r="CU19" s="95"/>
      <c r="CV19" s="95"/>
      <c r="CW19" s="95"/>
      <c r="CX19" s="95"/>
      <c r="CY19" s="96"/>
      <c r="CZ19" s="16"/>
      <c r="DA19" s="96"/>
      <c r="DB19" s="16"/>
      <c r="DC19" s="96"/>
      <c r="DD19" s="16"/>
      <c r="DE19" s="96"/>
      <c r="DF19" s="16"/>
      <c r="DG19" s="96"/>
      <c r="DH19" s="16"/>
      <c r="DI19" s="97"/>
      <c r="DJ19" s="82"/>
    </row>
    <row r="20" spans="1:114" s="79" customFormat="1" ht="24" x14ac:dyDescent="0.55000000000000004">
      <c r="A20" s="36"/>
      <c r="B20" s="43"/>
      <c r="C20" s="43"/>
      <c r="D20" s="44"/>
      <c r="E20" s="44"/>
      <c r="F20" s="4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95"/>
      <c r="CU20" s="95"/>
      <c r="CV20" s="95"/>
      <c r="CW20" s="95"/>
      <c r="CX20" s="95"/>
      <c r="CY20" s="96"/>
      <c r="CZ20" s="16"/>
      <c r="DA20" s="96"/>
      <c r="DB20" s="16"/>
      <c r="DC20" s="96"/>
      <c r="DD20" s="16"/>
      <c r="DE20" s="96"/>
      <c r="DF20" s="16"/>
      <c r="DG20" s="96"/>
      <c r="DH20" s="16"/>
      <c r="DI20" s="97"/>
      <c r="DJ20" s="82"/>
    </row>
    <row r="21" spans="1:114" s="79" customFormat="1" ht="24" x14ac:dyDescent="0.55000000000000004">
      <c r="A21" s="36"/>
      <c r="B21" s="43"/>
      <c r="C21" s="43"/>
      <c r="D21" s="44"/>
      <c r="E21" s="44"/>
      <c r="F21" s="4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95"/>
      <c r="CU21" s="95"/>
      <c r="CV21" s="95"/>
      <c r="CW21" s="95"/>
      <c r="CX21" s="95"/>
      <c r="CY21" s="96"/>
      <c r="CZ21" s="16"/>
      <c r="DA21" s="96"/>
      <c r="DB21" s="16"/>
      <c r="DC21" s="96"/>
      <c r="DD21" s="16"/>
      <c r="DE21" s="96"/>
      <c r="DF21" s="16"/>
      <c r="DG21" s="96"/>
      <c r="DH21" s="16"/>
      <c r="DI21" s="97"/>
      <c r="DJ21" s="82"/>
    </row>
    <row r="22" spans="1:114" s="79" customFormat="1" ht="24" x14ac:dyDescent="0.55000000000000004">
      <c r="A22" s="36"/>
      <c r="B22" s="43"/>
      <c r="C22" s="43"/>
      <c r="D22" s="44"/>
      <c r="E22" s="44"/>
      <c r="F22" s="43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95"/>
      <c r="CU22" s="95"/>
      <c r="CV22" s="95"/>
      <c r="CW22" s="95"/>
      <c r="CX22" s="95"/>
      <c r="CY22" s="96"/>
      <c r="CZ22" s="16"/>
      <c r="DA22" s="96"/>
      <c r="DB22" s="16"/>
      <c r="DC22" s="96"/>
      <c r="DD22" s="16"/>
      <c r="DE22" s="96"/>
      <c r="DF22" s="16"/>
      <c r="DG22" s="96"/>
      <c r="DH22" s="16"/>
      <c r="DI22" s="97"/>
      <c r="DJ22" s="82"/>
    </row>
    <row r="23" spans="1:114" s="79" customFormat="1" ht="24" x14ac:dyDescent="0.55000000000000004">
      <c r="A23" s="36"/>
      <c r="B23" s="43"/>
      <c r="C23" s="43"/>
      <c r="D23" s="44"/>
      <c r="E23" s="44"/>
      <c r="F23" s="43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95"/>
      <c r="CU23" s="95"/>
      <c r="CV23" s="95"/>
      <c r="CW23" s="95"/>
      <c r="CX23" s="95"/>
      <c r="CY23" s="96"/>
      <c r="CZ23" s="16"/>
      <c r="DA23" s="96"/>
      <c r="DB23" s="16"/>
      <c r="DC23" s="96"/>
      <c r="DD23" s="16"/>
      <c r="DE23" s="96"/>
      <c r="DF23" s="16"/>
      <c r="DG23" s="96"/>
      <c r="DH23" s="16"/>
      <c r="DI23" s="97"/>
      <c r="DJ23" s="82"/>
    </row>
    <row r="24" spans="1:114" s="79" customFormat="1" ht="24" x14ac:dyDescent="0.55000000000000004">
      <c r="A24" s="36"/>
      <c r="B24" s="43"/>
      <c r="C24" s="43"/>
      <c r="D24" s="44"/>
      <c r="E24" s="44"/>
      <c r="F24" s="43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95"/>
      <c r="CU24" s="95"/>
      <c r="CV24" s="95"/>
      <c r="CW24" s="95"/>
      <c r="CX24" s="95"/>
      <c r="CY24" s="96"/>
      <c r="CZ24" s="16"/>
      <c r="DA24" s="96"/>
      <c r="DB24" s="16"/>
      <c r="DC24" s="96"/>
      <c r="DD24" s="16"/>
      <c r="DE24" s="96"/>
      <c r="DF24" s="16"/>
      <c r="DG24" s="96"/>
      <c r="DH24" s="16"/>
      <c r="DI24" s="97"/>
      <c r="DJ24" s="82"/>
    </row>
    <row r="25" spans="1:114" s="79" customFormat="1" ht="24" x14ac:dyDescent="0.55000000000000004">
      <c r="A25" s="36"/>
      <c r="B25" s="43"/>
      <c r="C25" s="45"/>
      <c r="D25" s="44"/>
      <c r="E25" s="44"/>
      <c r="F25" s="46"/>
      <c r="G25" s="3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95"/>
      <c r="CU25" s="95"/>
      <c r="CV25" s="95"/>
      <c r="CW25" s="95"/>
      <c r="CX25" s="95"/>
      <c r="CY25" s="96"/>
      <c r="CZ25" s="16"/>
      <c r="DA25" s="96"/>
      <c r="DB25" s="16"/>
      <c r="DC25" s="96"/>
      <c r="DD25" s="16"/>
      <c r="DE25" s="96"/>
      <c r="DF25" s="16"/>
      <c r="DG25" s="96"/>
      <c r="DH25" s="16"/>
      <c r="DI25" s="97"/>
      <c r="DJ25" s="82"/>
    </row>
    <row r="26" spans="1:114" s="79" customFormat="1" ht="24" x14ac:dyDescent="0.55000000000000004">
      <c r="A26" s="36"/>
      <c r="B26" s="43"/>
      <c r="C26" s="45"/>
      <c r="D26" s="44"/>
      <c r="E26" s="44"/>
      <c r="F26" s="46"/>
      <c r="G26" s="3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95"/>
      <c r="CU26" s="95"/>
      <c r="CV26" s="95"/>
      <c r="CW26" s="95"/>
      <c r="CX26" s="95"/>
      <c r="CY26" s="96"/>
      <c r="CZ26" s="16"/>
      <c r="DA26" s="96"/>
      <c r="DB26" s="16"/>
      <c r="DC26" s="96"/>
      <c r="DD26" s="16"/>
      <c r="DE26" s="96"/>
      <c r="DF26" s="16"/>
      <c r="DG26" s="96"/>
      <c r="DH26" s="16"/>
      <c r="DI26" s="97"/>
      <c r="DJ26" s="82"/>
    </row>
    <row r="27" spans="1:114" s="79" customFormat="1" ht="24" x14ac:dyDescent="0.55000000000000004">
      <c r="A27" s="36"/>
      <c r="B27" s="43"/>
      <c r="C27" s="45"/>
      <c r="D27" s="44"/>
      <c r="E27" s="44"/>
      <c r="F27" s="46"/>
      <c r="G27" s="38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95"/>
      <c r="CU27" s="95"/>
      <c r="CV27" s="95"/>
      <c r="CW27" s="95"/>
      <c r="CX27" s="95"/>
      <c r="CY27" s="96"/>
      <c r="CZ27" s="16"/>
      <c r="DA27" s="96"/>
      <c r="DB27" s="16"/>
      <c r="DC27" s="96"/>
      <c r="DD27" s="16"/>
      <c r="DE27" s="96"/>
      <c r="DF27" s="16"/>
      <c r="DG27" s="96"/>
      <c r="DH27" s="16"/>
      <c r="DI27" s="97"/>
      <c r="DJ27" s="82"/>
    </row>
    <row r="28" spans="1:114" s="79" customFormat="1" ht="24" x14ac:dyDescent="0.55000000000000004">
      <c r="A28" s="36"/>
      <c r="B28" s="43"/>
      <c r="C28" s="45"/>
      <c r="D28" s="44"/>
      <c r="E28" s="44"/>
      <c r="F28" s="46"/>
      <c r="G28" s="3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95"/>
      <c r="CU28" s="95"/>
      <c r="CV28" s="95"/>
      <c r="CW28" s="95"/>
      <c r="CX28" s="95"/>
      <c r="CY28" s="96"/>
      <c r="CZ28" s="16"/>
      <c r="DA28" s="96"/>
      <c r="DB28" s="16"/>
      <c r="DC28" s="96"/>
      <c r="DD28" s="16"/>
      <c r="DE28" s="96"/>
      <c r="DF28" s="16"/>
      <c r="DG28" s="96"/>
      <c r="DH28" s="16"/>
      <c r="DI28" s="97"/>
      <c r="DJ28" s="82"/>
    </row>
    <row r="29" spans="1:114" s="79" customFormat="1" ht="24" x14ac:dyDescent="0.55000000000000004">
      <c r="A29" s="36"/>
      <c r="B29" s="43"/>
      <c r="C29" s="45"/>
      <c r="D29" s="44"/>
      <c r="E29" s="44"/>
      <c r="F29" s="46"/>
      <c r="G29" s="38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95"/>
      <c r="CU29" s="95"/>
      <c r="CV29" s="95"/>
      <c r="CW29" s="95"/>
      <c r="CX29" s="95"/>
      <c r="CY29" s="96"/>
      <c r="CZ29" s="16"/>
      <c r="DA29" s="96"/>
      <c r="DB29" s="16"/>
      <c r="DC29" s="96"/>
      <c r="DD29" s="16"/>
      <c r="DE29" s="96"/>
      <c r="DF29" s="16"/>
      <c r="DG29" s="96"/>
      <c r="DH29" s="16"/>
      <c r="DI29" s="97"/>
      <c r="DJ29" s="82"/>
    </row>
    <row r="30" spans="1:114" s="79" customFormat="1" ht="24" x14ac:dyDescent="0.55000000000000004">
      <c r="A30" s="36"/>
      <c r="B30" s="43"/>
      <c r="C30" s="45"/>
      <c r="D30" s="44"/>
      <c r="E30" s="44"/>
      <c r="F30" s="46"/>
      <c r="G30" s="3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95"/>
      <c r="CU30" s="95"/>
      <c r="CV30" s="95"/>
      <c r="CW30" s="95"/>
      <c r="CX30" s="95"/>
      <c r="CY30" s="96"/>
      <c r="CZ30" s="16"/>
      <c r="DA30" s="96"/>
      <c r="DB30" s="16"/>
      <c r="DC30" s="96"/>
      <c r="DD30" s="16"/>
      <c r="DE30" s="96"/>
      <c r="DF30" s="16"/>
      <c r="DG30" s="96"/>
      <c r="DH30" s="16"/>
      <c r="DI30" s="97"/>
      <c r="DJ30" s="82"/>
    </row>
    <row r="31" spans="1:114" s="79" customFormat="1" ht="24" x14ac:dyDescent="0.55000000000000004">
      <c r="A31" s="36"/>
      <c r="B31" s="43"/>
      <c r="C31" s="45"/>
      <c r="D31" s="44"/>
      <c r="E31" s="44"/>
      <c r="F31" s="46"/>
      <c r="G31" s="3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1"/>
      <c r="CZ31" s="16"/>
      <c r="DA31" s="81"/>
      <c r="DB31" s="16"/>
      <c r="DC31" s="81"/>
      <c r="DD31" s="16"/>
      <c r="DE31" s="81"/>
      <c r="DF31" s="16"/>
      <c r="DG31" s="81"/>
      <c r="DH31" s="16"/>
      <c r="DI31" s="16"/>
      <c r="DJ31" s="82"/>
    </row>
    <row r="32" spans="1:114" s="79" customFormat="1" ht="24" x14ac:dyDescent="0.55000000000000004">
      <c r="A32" s="36"/>
      <c r="B32" s="43"/>
      <c r="C32" s="45"/>
      <c r="D32" s="44"/>
      <c r="E32" s="44"/>
      <c r="F32" s="46"/>
      <c r="G32" s="3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1"/>
      <c r="CZ32" s="16"/>
      <c r="DA32" s="81"/>
      <c r="DB32" s="16"/>
      <c r="DC32" s="81"/>
      <c r="DD32" s="16"/>
      <c r="DE32" s="81"/>
      <c r="DF32" s="16"/>
      <c r="DG32" s="81"/>
      <c r="DH32" s="16"/>
      <c r="DI32" s="16"/>
      <c r="DJ32" s="82"/>
    </row>
    <row r="33" spans="1:114" s="79" customFormat="1" ht="24" x14ac:dyDescent="0.55000000000000004">
      <c r="A33" s="36"/>
      <c r="B33" s="43"/>
      <c r="C33" s="45"/>
      <c r="D33" s="44"/>
      <c r="E33" s="44"/>
      <c r="F33" s="46"/>
      <c r="G33" s="3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1"/>
      <c r="CZ33" s="16"/>
      <c r="DA33" s="81"/>
      <c r="DB33" s="16"/>
      <c r="DC33" s="81"/>
      <c r="DD33" s="16"/>
      <c r="DE33" s="81"/>
      <c r="DF33" s="16"/>
      <c r="DG33" s="81"/>
      <c r="DH33" s="16"/>
      <c r="DI33" s="16"/>
      <c r="DJ33" s="82"/>
    </row>
    <row r="34" spans="1:114" s="79" customFormat="1" ht="24" x14ac:dyDescent="0.55000000000000004">
      <c r="A34" s="36"/>
      <c r="B34" s="43"/>
      <c r="C34" s="45"/>
      <c r="D34" s="44"/>
      <c r="E34" s="44"/>
      <c r="F34" s="46"/>
      <c r="G34" s="3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1"/>
      <c r="CZ34" s="16"/>
      <c r="DA34" s="81"/>
      <c r="DB34" s="16"/>
      <c r="DC34" s="81"/>
      <c r="DD34" s="16"/>
      <c r="DE34" s="81"/>
      <c r="DF34" s="16"/>
      <c r="DG34" s="81"/>
      <c r="DH34" s="16"/>
      <c r="DI34" s="16"/>
      <c r="DJ34" s="82"/>
    </row>
    <row r="35" spans="1:114" s="79" customFormat="1" ht="24" x14ac:dyDescent="0.55000000000000004">
      <c r="A35" s="36"/>
      <c r="B35" s="43"/>
      <c r="C35" s="45"/>
      <c r="D35" s="44"/>
      <c r="E35" s="44"/>
      <c r="F35" s="46"/>
      <c r="G35" s="3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1"/>
      <c r="CZ35" s="16"/>
      <c r="DA35" s="81"/>
      <c r="DB35" s="16"/>
      <c r="DC35" s="81"/>
      <c r="DD35" s="16"/>
      <c r="DE35" s="81"/>
      <c r="DF35" s="16"/>
      <c r="DG35" s="81"/>
      <c r="DH35" s="16"/>
      <c r="DI35" s="16"/>
      <c r="DJ35" s="82"/>
    </row>
    <row r="36" spans="1:114" s="79" customFormat="1" ht="24" x14ac:dyDescent="0.55000000000000004">
      <c r="A36" s="36"/>
      <c r="B36" s="43"/>
      <c r="C36" s="45"/>
      <c r="D36" s="44"/>
      <c r="E36" s="44"/>
      <c r="F36" s="46"/>
      <c r="G36" s="3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1"/>
      <c r="CZ36" s="16"/>
      <c r="DA36" s="81"/>
      <c r="DB36" s="16"/>
      <c r="DC36" s="81"/>
      <c r="DD36" s="16"/>
      <c r="DE36" s="81"/>
      <c r="DF36" s="16"/>
      <c r="DG36" s="81"/>
      <c r="DH36" s="16"/>
      <c r="DI36" s="16"/>
      <c r="DJ36" s="82"/>
    </row>
    <row r="37" spans="1:114" s="79" customFormat="1" ht="24" x14ac:dyDescent="0.55000000000000004">
      <c r="A37" s="36"/>
      <c r="B37" s="43"/>
      <c r="C37" s="45"/>
      <c r="D37" s="44"/>
      <c r="E37" s="44"/>
      <c r="F37" s="46"/>
      <c r="G37" s="3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1"/>
      <c r="CZ37" s="16"/>
      <c r="DA37" s="81"/>
      <c r="DB37" s="16"/>
      <c r="DC37" s="81"/>
      <c r="DD37" s="16"/>
      <c r="DE37" s="81"/>
      <c r="DF37" s="16"/>
      <c r="DG37" s="81"/>
      <c r="DH37" s="16"/>
      <c r="DI37" s="16"/>
      <c r="DJ37" s="82"/>
    </row>
    <row r="38" spans="1:114" s="79" customFormat="1" ht="24" x14ac:dyDescent="0.55000000000000004">
      <c r="A38" s="36"/>
      <c r="B38" s="43"/>
      <c r="C38" s="45"/>
      <c r="D38" s="44"/>
      <c r="E38" s="44"/>
      <c r="F38" s="46"/>
      <c r="G38" s="3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1"/>
      <c r="CZ38" s="16"/>
      <c r="DA38" s="81"/>
      <c r="DB38" s="16"/>
      <c r="DC38" s="81"/>
      <c r="DD38" s="16"/>
      <c r="DE38" s="81"/>
      <c r="DF38" s="16"/>
      <c r="DG38" s="81"/>
      <c r="DH38" s="16"/>
      <c r="DI38" s="16"/>
      <c r="DJ38" s="82"/>
    </row>
    <row r="39" spans="1:114" s="79" customFormat="1" ht="24" x14ac:dyDescent="0.55000000000000004">
      <c r="A39" s="36"/>
      <c r="B39" s="43"/>
      <c r="C39" s="45"/>
      <c r="D39" s="44"/>
      <c r="E39" s="44"/>
      <c r="F39" s="46"/>
      <c r="G39" s="3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1"/>
      <c r="CZ39" s="16"/>
      <c r="DA39" s="81"/>
      <c r="DB39" s="16"/>
      <c r="DC39" s="81"/>
      <c r="DD39" s="16"/>
      <c r="DE39" s="81"/>
      <c r="DF39" s="16"/>
      <c r="DG39" s="81"/>
      <c r="DH39" s="16"/>
      <c r="DI39" s="16"/>
      <c r="DJ39" s="82"/>
    </row>
    <row r="40" spans="1:114" s="79" customFormat="1" ht="24" x14ac:dyDescent="0.55000000000000004">
      <c r="A40" s="36"/>
      <c r="B40" s="43"/>
      <c r="C40" s="45"/>
      <c r="D40" s="44"/>
      <c r="E40" s="44"/>
      <c r="F40" s="46"/>
      <c r="G40" s="3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1"/>
      <c r="CZ40" s="16"/>
      <c r="DA40" s="81"/>
      <c r="DB40" s="16"/>
      <c r="DC40" s="81"/>
      <c r="DD40" s="16"/>
      <c r="DE40" s="81"/>
      <c r="DF40" s="16"/>
      <c r="DG40" s="81"/>
      <c r="DH40" s="16"/>
      <c r="DI40" s="16"/>
      <c r="DJ40" s="82"/>
    </row>
    <row r="41" spans="1:114" s="79" customFormat="1" ht="24" x14ac:dyDescent="0.55000000000000004">
      <c r="A41" s="36"/>
      <c r="B41" s="43"/>
      <c r="C41" s="45"/>
      <c r="D41" s="44"/>
      <c r="E41" s="44"/>
      <c r="F41" s="46"/>
      <c r="G41" s="3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1"/>
      <c r="CZ41" s="16"/>
      <c r="DA41" s="81"/>
      <c r="DB41" s="16"/>
      <c r="DC41" s="81"/>
      <c r="DD41" s="16"/>
      <c r="DE41" s="81"/>
      <c r="DF41" s="16"/>
      <c r="DG41" s="81"/>
      <c r="DH41" s="16"/>
      <c r="DI41" s="16"/>
      <c r="DJ41" s="82"/>
    </row>
    <row r="42" spans="1:114" s="79" customFormat="1" ht="24" x14ac:dyDescent="0.55000000000000004">
      <c r="A42" s="36"/>
      <c r="B42" s="43"/>
      <c r="C42" s="45"/>
      <c r="D42" s="44"/>
      <c r="E42" s="44"/>
      <c r="F42" s="46"/>
      <c r="G42" s="38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1"/>
      <c r="CZ42" s="16"/>
      <c r="DA42" s="81"/>
      <c r="DB42" s="16"/>
      <c r="DC42" s="81"/>
      <c r="DD42" s="16"/>
      <c r="DE42" s="81"/>
      <c r="DF42" s="16"/>
      <c r="DG42" s="81"/>
      <c r="DH42" s="16"/>
      <c r="DI42" s="16"/>
      <c r="DJ42" s="82"/>
    </row>
    <row r="43" spans="1:114" s="79" customFormat="1" ht="24" x14ac:dyDescent="0.55000000000000004">
      <c r="A43" s="36"/>
      <c r="B43" s="43"/>
      <c r="C43" s="45"/>
      <c r="D43" s="44"/>
      <c r="E43" s="44"/>
      <c r="F43" s="46"/>
      <c r="G43" s="3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1"/>
      <c r="CZ43" s="16"/>
      <c r="DA43" s="81"/>
      <c r="DB43" s="16"/>
      <c r="DC43" s="81"/>
      <c r="DD43" s="16"/>
      <c r="DE43" s="81"/>
      <c r="DF43" s="16"/>
      <c r="DG43" s="81"/>
      <c r="DH43" s="16"/>
      <c r="DI43" s="16"/>
      <c r="DJ43" s="82"/>
    </row>
    <row r="44" spans="1:114" s="79" customFormat="1" ht="24" x14ac:dyDescent="0.55000000000000004">
      <c r="A44" s="36"/>
      <c r="B44" s="43"/>
      <c r="C44" s="45"/>
      <c r="D44" s="44"/>
      <c r="E44" s="44"/>
      <c r="F44" s="46"/>
      <c r="G44" s="3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1"/>
      <c r="CZ44" s="16"/>
      <c r="DA44" s="81"/>
      <c r="DB44" s="16"/>
      <c r="DC44" s="81"/>
      <c r="DD44" s="16"/>
      <c r="DE44" s="81"/>
      <c r="DF44" s="16"/>
      <c r="DG44" s="81"/>
      <c r="DH44" s="16"/>
      <c r="DI44" s="16"/>
      <c r="DJ44" s="82"/>
    </row>
    <row r="45" spans="1:114" s="79" customFormat="1" ht="24" x14ac:dyDescent="0.55000000000000004">
      <c r="A45" s="36"/>
      <c r="B45" s="43"/>
      <c r="C45" s="45"/>
      <c r="D45" s="44"/>
      <c r="E45" s="44"/>
      <c r="F45" s="46"/>
      <c r="G45" s="3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1"/>
      <c r="CZ45" s="16"/>
      <c r="DA45" s="81"/>
      <c r="DB45" s="16"/>
      <c r="DC45" s="81"/>
      <c r="DD45" s="16"/>
      <c r="DE45" s="81"/>
      <c r="DF45" s="16"/>
      <c r="DG45" s="81"/>
      <c r="DH45" s="16"/>
      <c r="DI45" s="16"/>
      <c r="DJ45" s="82"/>
    </row>
    <row r="46" spans="1:114" s="79" customFormat="1" ht="24" x14ac:dyDescent="0.55000000000000004">
      <c r="A46" s="36"/>
      <c r="B46" s="43"/>
      <c r="C46" s="45"/>
      <c r="D46" s="44"/>
      <c r="E46" s="44"/>
      <c r="F46" s="46"/>
      <c r="G46" s="3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1"/>
      <c r="CZ46" s="16"/>
      <c r="DA46" s="81"/>
      <c r="DB46" s="16"/>
      <c r="DC46" s="81"/>
      <c r="DD46" s="16"/>
      <c r="DE46" s="81"/>
      <c r="DF46" s="16"/>
      <c r="DG46" s="81"/>
      <c r="DH46" s="16"/>
      <c r="DI46" s="16"/>
      <c r="DJ46" s="82"/>
    </row>
    <row r="47" spans="1:114" s="79" customFormat="1" ht="24" x14ac:dyDescent="0.55000000000000004">
      <c r="A47" s="36"/>
      <c r="B47" s="43"/>
      <c r="C47" s="45"/>
      <c r="D47" s="44"/>
      <c r="E47" s="44"/>
      <c r="F47" s="46"/>
      <c r="G47" s="3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1"/>
      <c r="CZ47" s="16"/>
      <c r="DA47" s="81"/>
      <c r="DB47" s="16"/>
      <c r="DC47" s="81"/>
      <c r="DD47" s="16"/>
      <c r="DE47" s="81"/>
      <c r="DF47" s="16"/>
      <c r="DG47" s="81"/>
      <c r="DH47" s="16"/>
      <c r="DI47" s="16"/>
      <c r="DJ47" s="82"/>
    </row>
    <row r="48" spans="1:114" s="79" customFormat="1" ht="24" x14ac:dyDescent="0.55000000000000004">
      <c r="A48" s="36"/>
      <c r="B48" s="43"/>
      <c r="C48" s="45"/>
      <c r="D48" s="44"/>
      <c r="E48" s="44"/>
      <c r="F48" s="46"/>
      <c r="G48" s="38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1"/>
      <c r="CZ48" s="16"/>
      <c r="DA48" s="81"/>
      <c r="DB48" s="16"/>
      <c r="DC48" s="81"/>
      <c r="DD48" s="16"/>
      <c r="DE48" s="81"/>
      <c r="DF48" s="16"/>
      <c r="DG48" s="81"/>
      <c r="DH48" s="16"/>
      <c r="DI48" s="16"/>
      <c r="DJ48" s="82"/>
    </row>
    <row r="49" spans="1:114" s="79" customFormat="1" ht="24" x14ac:dyDescent="0.55000000000000004">
      <c r="A49" s="36"/>
      <c r="B49" s="43"/>
      <c r="C49" s="45"/>
      <c r="D49" s="44"/>
      <c r="E49" s="44"/>
      <c r="F49" s="46"/>
      <c r="G49" s="38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1"/>
      <c r="CZ49" s="16"/>
      <c r="DA49" s="81"/>
      <c r="DB49" s="16"/>
      <c r="DC49" s="81"/>
      <c r="DD49" s="16"/>
      <c r="DE49" s="81"/>
      <c r="DF49" s="16"/>
      <c r="DG49" s="81"/>
      <c r="DH49" s="16"/>
      <c r="DI49" s="16"/>
      <c r="DJ49" s="82"/>
    </row>
    <row r="50" spans="1:114" s="79" customFormat="1" ht="24" x14ac:dyDescent="0.55000000000000004">
      <c r="A50" s="36"/>
      <c r="B50" s="43"/>
      <c r="C50" s="45"/>
      <c r="D50" s="44"/>
      <c r="E50" s="44"/>
      <c r="F50" s="46"/>
      <c r="G50" s="38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1"/>
      <c r="CZ50" s="16"/>
      <c r="DA50" s="81"/>
      <c r="DB50" s="16"/>
      <c r="DC50" s="81"/>
      <c r="DD50" s="16"/>
      <c r="DE50" s="81"/>
      <c r="DF50" s="16"/>
      <c r="DG50" s="81"/>
      <c r="DH50" s="16"/>
      <c r="DI50" s="16"/>
      <c r="DJ50" s="82"/>
    </row>
    <row r="51" spans="1:114" s="79" customFormat="1" ht="24" x14ac:dyDescent="0.55000000000000004">
      <c r="A51" s="36"/>
      <c r="B51" s="43"/>
      <c r="C51" s="45"/>
      <c r="D51" s="44"/>
      <c r="E51" s="44"/>
      <c r="F51" s="46"/>
      <c r="G51" s="3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1"/>
      <c r="CZ51" s="16"/>
      <c r="DA51" s="81"/>
      <c r="DB51" s="16"/>
      <c r="DC51" s="81"/>
      <c r="DD51" s="16"/>
      <c r="DE51" s="81"/>
      <c r="DF51" s="16"/>
      <c r="DG51" s="81"/>
      <c r="DH51" s="16"/>
      <c r="DI51" s="16"/>
      <c r="DJ51" s="82"/>
    </row>
    <row r="52" spans="1:114" s="79" customFormat="1" ht="24" x14ac:dyDescent="0.55000000000000004">
      <c r="A52" s="36"/>
      <c r="B52" s="43"/>
      <c r="C52" s="43"/>
      <c r="D52" s="44"/>
      <c r="E52" s="44"/>
      <c r="F52" s="47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1"/>
      <c r="CZ52" s="16"/>
      <c r="DA52" s="81"/>
      <c r="DB52" s="16"/>
      <c r="DC52" s="81"/>
      <c r="DD52" s="16"/>
      <c r="DE52" s="81"/>
      <c r="DF52" s="16"/>
      <c r="DG52" s="81"/>
      <c r="DH52" s="16"/>
      <c r="DI52" s="16"/>
      <c r="DJ52" s="82"/>
    </row>
    <row r="53" spans="1:114" s="79" customFormat="1" ht="24" x14ac:dyDescent="0.55000000000000004">
      <c r="A53" s="36"/>
      <c r="B53" s="43"/>
      <c r="C53" s="43"/>
      <c r="D53" s="44"/>
      <c r="E53" s="44"/>
      <c r="F53" s="47"/>
      <c r="G53" s="3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1"/>
      <c r="CZ53" s="16"/>
      <c r="DA53" s="81"/>
      <c r="DB53" s="16"/>
      <c r="DC53" s="81"/>
      <c r="DD53" s="16"/>
      <c r="DE53" s="81"/>
      <c r="DF53" s="16"/>
      <c r="DG53" s="81"/>
      <c r="DH53" s="16"/>
      <c r="DI53" s="16"/>
      <c r="DJ53" s="82"/>
    </row>
    <row r="54" spans="1:114" s="79" customFormat="1" ht="24" x14ac:dyDescent="0.55000000000000004">
      <c r="A54" s="36"/>
      <c r="B54" s="43"/>
      <c r="C54" s="43"/>
      <c r="D54" s="44"/>
      <c r="E54" s="44"/>
      <c r="F54" s="47"/>
      <c r="G54" s="38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1"/>
      <c r="CZ54" s="16"/>
      <c r="DA54" s="81"/>
      <c r="DB54" s="16"/>
      <c r="DC54" s="81"/>
      <c r="DD54" s="16"/>
      <c r="DE54" s="81"/>
      <c r="DF54" s="16"/>
      <c r="DG54" s="81"/>
      <c r="DH54" s="16"/>
      <c r="DI54" s="16"/>
      <c r="DJ54" s="82"/>
    </row>
    <row r="55" spans="1:114" s="79" customFormat="1" ht="24" x14ac:dyDescent="0.55000000000000004">
      <c r="A55" s="36"/>
      <c r="B55" s="43"/>
      <c r="C55" s="43"/>
      <c r="D55" s="44"/>
      <c r="E55" s="44"/>
      <c r="F55" s="47"/>
      <c r="G55" s="38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1"/>
      <c r="CZ55" s="16"/>
      <c r="DA55" s="81"/>
      <c r="DB55" s="16"/>
      <c r="DC55" s="81"/>
      <c r="DD55" s="16"/>
      <c r="DE55" s="81"/>
      <c r="DF55" s="16"/>
      <c r="DG55" s="81"/>
      <c r="DH55" s="16"/>
      <c r="DI55" s="16"/>
      <c r="DJ55" s="82"/>
    </row>
    <row r="56" spans="1:114" s="79" customFormat="1" ht="24" x14ac:dyDescent="0.55000000000000004">
      <c r="A56" s="36"/>
      <c r="B56" s="43"/>
      <c r="C56" s="43"/>
      <c r="D56" s="44"/>
      <c r="E56" s="44"/>
      <c r="F56" s="47"/>
      <c r="G56" s="38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1"/>
      <c r="CZ56" s="16"/>
      <c r="DA56" s="81"/>
      <c r="DB56" s="16"/>
      <c r="DC56" s="81"/>
      <c r="DD56" s="16"/>
      <c r="DE56" s="81"/>
      <c r="DF56" s="16"/>
      <c r="DG56" s="81"/>
      <c r="DH56" s="16"/>
      <c r="DI56" s="16"/>
      <c r="DJ56" s="82"/>
    </row>
    <row r="57" spans="1:114" s="79" customFormat="1" ht="24" x14ac:dyDescent="0.55000000000000004">
      <c r="A57" s="36"/>
      <c r="B57" s="43"/>
      <c r="C57" s="43"/>
      <c r="D57" s="44"/>
      <c r="E57" s="44"/>
      <c r="F57" s="47"/>
      <c r="G57" s="38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1"/>
      <c r="CZ57" s="16"/>
      <c r="DA57" s="81"/>
      <c r="DB57" s="16"/>
      <c r="DC57" s="81"/>
      <c r="DD57" s="16"/>
      <c r="DE57" s="81"/>
      <c r="DF57" s="16"/>
      <c r="DG57" s="81"/>
      <c r="DH57" s="16"/>
      <c r="DI57" s="16"/>
      <c r="DJ57" s="82"/>
    </row>
    <row r="58" spans="1:114" s="79" customFormat="1" ht="24" x14ac:dyDescent="0.55000000000000004">
      <c r="A58" s="36"/>
      <c r="B58" s="43"/>
      <c r="C58" s="43"/>
      <c r="D58" s="44"/>
      <c r="E58" s="44"/>
      <c r="F58" s="47"/>
      <c r="G58" s="38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1"/>
      <c r="CZ58" s="16"/>
      <c r="DA58" s="81"/>
      <c r="DB58" s="16"/>
      <c r="DC58" s="81"/>
      <c r="DD58" s="16"/>
      <c r="DE58" s="81"/>
      <c r="DF58" s="16"/>
      <c r="DG58" s="81"/>
      <c r="DH58" s="16"/>
      <c r="DI58" s="16"/>
      <c r="DJ58" s="82"/>
    </row>
    <row r="59" spans="1:114" s="79" customFormat="1" ht="24" x14ac:dyDescent="0.55000000000000004">
      <c r="A59" s="36"/>
      <c r="B59" s="43"/>
      <c r="C59" s="43"/>
      <c r="D59" s="44"/>
      <c r="E59" s="44"/>
      <c r="F59" s="47"/>
      <c r="G59" s="38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1"/>
      <c r="CZ59" s="16"/>
      <c r="DA59" s="81"/>
      <c r="DB59" s="16"/>
      <c r="DC59" s="81"/>
      <c r="DD59" s="16"/>
      <c r="DE59" s="81"/>
      <c r="DF59" s="16"/>
      <c r="DG59" s="81"/>
      <c r="DH59" s="16"/>
      <c r="DI59" s="16"/>
      <c r="DJ59" s="82"/>
    </row>
    <row r="60" spans="1:114" s="79" customFormat="1" ht="24" x14ac:dyDescent="0.55000000000000004">
      <c r="A60" s="36"/>
      <c r="B60" s="43"/>
      <c r="C60" s="43"/>
      <c r="D60" s="44"/>
      <c r="E60" s="44"/>
      <c r="F60" s="48"/>
      <c r="G60" s="38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1"/>
      <c r="CZ60" s="16"/>
      <c r="DA60" s="81"/>
      <c r="DB60" s="16"/>
      <c r="DC60" s="81"/>
      <c r="DD60" s="16"/>
      <c r="DE60" s="81"/>
      <c r="DF60" s="16"/>
      <c r="DG60" s="81"/>
      <c r="DH60" s="16"/>
      <c r="DI60" s="16"/>
      <c r="DJ60" s="82"/>
    </row>
    <row r="61" spans="1:114" s="79" customFormat="1" ht="24" x14ac:dyDescent="0.55000000000000004">
      <c r="A61" s="36"/>
      <c r="B61" s="43"/>
      <c r="C61" s="43"/>
      <c r="D61" s="44"/>
      <c r="E61" s="44"/>
      <c r="F61" s="49"/>
      <c r="G61" s="38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1"/>
      <c r="CZ61" s="16"/>
      <c r="DA61" s="81"/>
      <c r="DB61" s="16"/>
      <c r="DC61" s="81"/>
      <c r="DD61" s="16"/>
      <c r="DE61" s="81"/>
      <c r="DF61" s="16"/>
      <c r="DG61" s="81"/>
      <c r="DH61" s="16"/>
      <c r="DI61" s="16"/>
      <c r="DJ61" s="82"/>
    </row>
    <row r="62" spans="1:114" s="79" customFormat="1" ht="24" x14ac:dyDescent="0.55000000000000004">
      <c r="A62" s="36"/>
      <c r="B62" s="43"/>
      <c r="C62" s="43"/>
      <c r="D62" s="44"/>
      <c r="E62" s="44"/>
      <c r="F62" s="47"/>
      <c r="G62" s="38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1"/>
      <c r="CZ62" s="16"/>
      <c r="DA62" s="81"/>
      <c r="DB62" s="16"/>
      <c r="DC62" s="81"/>
      <c r="DD62" s="16"/>
      <c r="DE62" s="81"/>
      <c r="DF62" s="16"/>
      <c r="DG62" s="81"/>
      <c r="DH62" s="16"/>
      <c r="DI62" s="16"/>
      <c r="DJ62" s="82"/>
    </row>
    <row r="63" spans="1:114" s="79" customFormat="1" ht="24" x14ac:dyDescent="0.55000000000000004">
      <c r="A63" s="36"/>
      <c r="B63" s="43"/>
      <c r="C63" s="43"/>
      <c r="D63" s="44"/>
      <c r="E63" s="44"/>
      <c r="F63" s="47"/>
      <c r="G63" s="38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1"/>
      <c r="CZ63" s="16"/>
      <c r="DA63" s="81"/>
      <c r="DB63" s="16"/>
      <c r="DC63" s="81"/>
      <c r="DD63" s="16"/>
      <c r="DE63" s="81"/>
      <c r="DF63" s="16"/>
      <c r="DG63" s="81"/>
      <c r="DH63" s="16"/>
      <c r="DI63" s="16"/>
      <c r="DJ63" s="82"/>
    </row>
    <row r="64" spans="1:114" s="79" customFormat="1" ht="24" x14ac:dyDescent="0.55000000000000004">
      <c r="A64" s="36"/>
      <c r="B64" s="43"/>
      <c r="C64" s="43"/>
      <c r="D64" s="44"/>
      <c r="E64" s="44"/>
      <c r="F64" s="47"/>
      <c r="G64" s="38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1"/>
      <c r="CZ64" s="16"/>
      <c r="DA64" s="81"/>
      <c r="DB64" s="16"/>
      <c r="DC64" s="81"/>
      <c r="DD64" s="16"/>
      <c r="DE64" s="81"/>
      <c r="DF64" s="16"/>
      <c r="DG64" s="81"/>
      <c r="DH64" s="16"/>
      <c r="DI64" s="16"/>
      <c r="DJ64" s="82"/>
    </row>
    <row r="65" spans="1:114" s="79" customFormat="1" ht="24" x14ac:dyDescent="0.55000000000000004">
      <c r="A65" s="36"/>
      <c r="B65" s="43"/>
      <c r="C65" s="43"/>
      <c r="D65" s="44"/>
      <c r="E65" s="44"/>
      <c r="F65" s="47"/>
      <c r="G65" s="38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1"/>
      <c r="CZ65" s="16"/>
      <c r="DA65" s="81"/>
      <c r="DB65" s="16"/>
      <c r="DC65" s="81"/>
      <c r="DD65" s="16"/>
      <c r="DE65" s="81"/>
      <c r="DF65" s="16"/>
      <c r="DG65" s="81"/>
      <c r="DH65" s="16"/>
      <c r="DI65" s="16"/>
      <c r="DJ65" s="82"/>
    </row>
    <row r="66" spans="1:114" s="79" customFormat="1" ht="24" x14ac:dyDescent="0.55000000000000004">
      <c r="A66" s="36"/>
      <c r="B66" s="43"/>
      <c r="C66" s="43"/>
      <c r="D66" s="44"/>
      <c r="E66" s="44"/>
      <c r="F66" s="4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1"/>
      <c r="CZ66" s="16"/>
      <c r="DA66" s="81"/>
      <c r="DB66" s="16"/>
      <c r="DC66" s="81"/>
      <c r="DD66" s="16"/>
      <c r="DE66" s="81"/>
      <c r="DF66" s="16"/>
      <c r="DG66" s="81"/>
      <c r="DH66" s="16"/>
      <c r="DI66" s="16"/>
      <c r="DJ66" s="82"/>
    </row>
    <row r="67" spans="1:114" s="79" customFormat="1" ht="24" x14ac:dyDescent="0.55000000000000004">
      <c r="A67" s="36"/>
      <c r="B67" s="43"/>
      <c r="C67" s="43"/>
      <c r="D67" s="44"/>
      <c r="E67" s="44"/>
      <c r="F67" s="4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1"/>
      <c r="CZ67" s="16"/>
      <c r="DA67" s="81"/>
      <c r="DB67" s="16"/>
      <c r="DC67" s="81"/>
      <c r="DD67" s="16"/>
      <c r="DE67" s="81"/>
      <c r="DF67" s="16"/>
      <c r="DG67" s="81"/>
      <c r="DH67" s="16"/>
      <c r="DI67" s="16"/>
      <c r="DJ67" s="82"/>
    </row>
    <row r="68" spans="1:114" s="79" customFormat="1" ht="24" x14ac:dyDescent="0.55000000000000004">
      <c r="A68" s="36"/>
      <c r="B68" s="43"/>
      <c r="C68" s="43"/>
      <c r="D68" s="44"/>
      <c r="E68" s="44"/>
      <c r="F68" s="4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1"/>
      <c r="CZ68" s="16"/>
      <c r="DA68" s="81"/>
      <c r="DB68" s="16"/>
      <c r="DC68" s="81"/>
      <c r="DD68" s="16"/>
      <c r="DE68" s="81"/>
      <c r="DF68" s="16"/>
      <c r="DG68" s="81"/>
      <c r="DH68" s="16"/>
      <c r="DI68" s="16"/>
      <c r="DJ68" s="82"/>
    </row>
    <row r="69" spans="1:114" s="79" customFormat="1" ht="24" x14ac:dyDescent="0.55000000000000004">
      <c r="A69" s="36"/>
      <c r="B69" s="43"/>
      <c r="C69" s="43"/>
      <c r="D69" s="44"/>
      <c r="E69" s="44"/>
      <c r="F69" s="4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1"/>
      <c r="CZ69" s="16"/>
      <c r="DA69" s="81"/>
      <c r="DB69" s="16"/>
      <c r="DC69" s="81"/>
      <c r="DD69" s="16"/>
      <c r="DE69" s="81"/>
      <c r="DF69" s="16"/>
      <c r="DG69" s="81"/>
      <c r="DH69" s="16"/>
      <c r="DI69" s="16"/>
      <c r="DJ69" s="82"/>
    </row>
    <row r="70" spans="1:114" s="79" customFormat="1" ht="24" x14ac:dyDescent="0.55000000000000004">
      <c r="A70" s="36"/>
      <c r="B70" s="43"/>
      <c r="C70" s="43"/>
      <c r="D70" s="44"/>
      <c r="E70" s="44"/>
      <c r="F70" s="4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1"/>
      <c r="CZ70" s="16"/>
      <c r="DA70" s="81"/>
      <c r="DB70" s="16"/>
      <c r="DC70" s="81"/>
      <c r="DD70" s="16"/>
      <c r="DE70" s="81"/>
      <c r="DF70" s="16"/>
      <c r="DG70" s="81"/>
      <c r="DH70" s="16"/>
      <c r="DI70" s="16"/>
      <c r="DJ70" s="82"/>
    </row>
    <row r="71" spans="1:114" s="79" customFormat="1" ht="24" x14ac:dyDescent="0.55000000000000004">
      <c r="A71" s="36"/>
      <c r="B71" s="43"/>
      <c r="C71" s="43"/>
      <c r="D71" s="44"/>
      <c r="E71" s="44"/>
      <c r="F71" s="4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1"/>
      <c r="CZ71" s="16"/>
      <c r="DA71" s="81"/>
      <c r="DB71" s="16"/>
      <c r="DC71" s="81"/>
      <c r="DD71" s="16"/>
      <c r="DE71" s="81"/>
      <c r="DF71" s="16"/>
      <c r="DG71" s="81"/>
      <c r="DH71" s="16"/>
      <c r="DI71" s="16"/>
      <c r="DJ71" s="82"/>
    </row>
    <row r="72" spans="1:114" s="79" customFormat="1" ht="24" x14ac:dyDescent="0.55000000000000004">
      <c r="A72" s="36"/>
      <c r="B72" s="43"/>
      <c r="C72" s="43"/>
      <c r="D72" s="44"/>
      <c r="E72" s="44"/>
      <c r="F72" s="4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1"/>
      <c r="CZ72" s="16"/>
      <c r="DA72" s="81"/>
      <c r="DB72" s="16"/>
      <c r="DC72" s="81"/>
      <c r="DD72" s="16"/>
      <c r="DE72" s="81"/>
      <c r="DF72" s="16"/>
      <c r="DG72" s="81"/>
      <c r="DH72" s="16"/>
      <c r="DI72" s="16"/>
      <c r="DJ72" s="82"/>
    </row>
    <row r="73" spans="1:114" s="79" customFormat="1" ht="24" x14ac:dyDescent="0.55000000000000004">
      <c r="A73" s="36"/>
      <c r="B73" s="43"/>
      <c r="C73" s="43"/>
      <c r="D73" s="44"/>
      <c r="E73" s="44"/>
      <c r="F73" s="4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1"/>
      <c r="CZ73" s="16"/>
      <c r="DA73" s="81"/>
      <c r="DB73" s="16"/>
      <c r="DC73" s="81"/>
      <c r="DD73" s="16"/>
      <c r="DE73" s="81"/>
      <c r="DF73" s="16"/>
      <c r="DG73" s="81"/>
      <c r="DH73" s="16"/>
      <c r="DI73" s="16"/>
      <c r="DJ73" s="82"/>
    </row>
    <row r="74" spans="1:114" s="79" customFormat="1" ht="24" x14ac:dyDescent="0.55000000000000004">
      <c r="A74" s="36"/>
      <c r="B74" s="43"/>
      <c r="C74" s="43"/>
      <c r="D74" s="44"/>
      <c r="E74" s="44"/>
      <c r="F74" s="4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1"/>
      <c r="CZ74" s="16"/>
      <c r="DA74" s="81"/>
      <c r="DB74" s="16"/>
      <c r="DC74" s="81"/>
      <c r="DD74" s="16"/>
      <c r="DE74" s="81"/>
      <c r="DF74" s="16"/>
      <c r="DG74" s="81"/>
      <c r="DH74" s="16"/>
      <c r="DI74" s="16"/>
      <c r="DJ74" s="82"/>
    </row>
    <row r="75" spans="1:114" s="79" customFormat="1" ht="24" x14ac:dyDescent="0.55000000000000004">
      <c r="A75" s="36"/>
      <c r="B75" s="43"/>
      <c r="C75" s="43"/>
      <c r="D75" s="44"/>
      <c r="E75" s="44"/>
      <c r="F75" s="4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1"/>
      <c r="CZ75" s="16"/>
      <c r="DA75" s="81"/>
      <c r="DB75" s="16"/>
      <c r="DC75" s="81"/>
      <c r="DD75" s="16"/>
      <c r="DE75" s="81"/>
      <c r="DF75" s="16"/>
      <c r="DG75" s="81"/>
      <c r="DH75" s="16"/>
      <c r="DI75" s="16"/>
      <c r="DJ75" s="82"/>
    </row>
    <row r="76" spans="1:114" s="79" customFormat="1" ht="24" x14ac:dyDescent="0.55000000000000004">
      <c r="A76" s="36"/>
      <c r="B76" s="43"/>
      <c r="C76" s="43"/>
      <c r="D76" s="44"/>
      <c r="E76" s="44"/>
      <c r="F76" s="4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1"/>
      <c r="CZ76" s="16"/>
      <c r="DA76" s="81"/>
      <c r="DB76" s="16"/>
      <c r="DC76" s="81"/>
      <c r="DD76" s="16"/>
      <c r="DE76" s="81"/>
      <c r="DF76" s="16"/>
      <c r="DG76" s="81"/>
      <c r="DH76" s="16"/>
      <c r="DI76" s="16"/>
      <c r="DJ76" s="82"/>
    </row>
    <row r="77" spans="1:114" s="79" customFormat="1" ht="24" x14ac:dyDescent="0.55000000000000004">
      <c r="A77" s="36"/>
      <c r="B77" s="43"/>
      <c r="C77" s="43"/>
      <c r="D77" s="44"/>
      <c r="E77" s="44"/>
      <c r="F77" s="4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1"/>
      <c r="CZ77" s="16"/>
      <c r="DA77" s="81"/>
      <c r="DB77" s="16"/>
      <c r="DC77" s="81"/>
      <c r="DD77" s="16"/>
      <c r="DE77" s="81"/>
      <c r="DF77" s="16"/>
      <c r="DG77" s="81"/>
      <c r="DH77" s="16"/>
      <c r="DI77" s="16"/>
      <c r="DJ77" s="82"/>
    </row>
    <row r="78" spans="1:114" s="79" customFormat="1" ht="24" x14ac:dyDescent="0.55000000000000004">
      <c r="A78" s="36"/>
      <c r="B78" s="43"/>
      <c r="C78" s="43"/>
      <c r="D78" s="44"/>
      <c r="E78" s="44"/>
      <c r="F78" s="4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1"/>
      <c r="CZ78" s="16"/>
      <c r="DA78" s="81"/>
      <c r="DB78" s="16"/>
      <c r="DC78" s="81"/>
      <c r="DD78" s="16"/>
      <c r="DE78" s="81"/>
      <c r="DF78" s="16"/>
      <c r="DG78" s="81"/>
      <c r="DH78" s="16"/>
      <c r="DI78" s="16"/>
      <c r="DJ78" s="82"/>
    </row>
    <row r="79" spans="1:114" s="79" customFormat="1" ht="24" x14ac:dyDescent="0.55000000000000004">
      <c r="A79" s="36"/>
      <c r="B79" s="43"/>
      <c r="C79" s="43"/>
      <c r="D79" s="44"/>
      <c r="E79" s="44"/>
      <c r="F79" s="4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1"/>
      <c r="CZ79" s="16"/>
      <c r="DA79" s="81"/>
      <c r="DB79" s="16"/>
      <c r="DC79" s="81"/>
      <c r="DD79" s="16"/>
      <c r="DE79" s="81"/>
      <c r="DF79" s="16"/>
      <c r="DG79" s="81"/>
      <c r="DH79" s="16"/>
      <c r="DI79" s="16"/>
      <c r="DJ79" s="82"/>
    </row>
    <row r="80" spans="1:114" s="79" customFormat="1" ht="24" x14ac:dyDescent="0.55000000000000004">
      <c r="A80" s="36"/>
      <c r="B80" s="43"/>
      <c r="C80" s="43"/>
      <c r="D80" s="44"/>
      <c r="E80" s="44"/>
      <c r="F80" s="4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1"/>
      <c r="CZ80" s="16"/>
      <c r="DA80" s="81"/>
      <c r="DB80" s="16"/>
      <c r="DC80" s="81"/>
      <c r="DD80" s="16"/>
      <c r="DE80" s="81"/>
      <c r="DF80" s="16"/>
      <c r="DG80" s="81"/>
      <c r="DH80" s="16"/>
      <c r="DI80" s="16"/>
      <c r="DJ80" s="82"/>
    </row>
    <row r="81" spans="1:114" s="79" customFormat="1" ht="24" x14ac:dyDescent="0.55000000000000004">
      <c r="A81" s="36"/>
      <c r="B81" s="43"/>
      <c r="C81" s="43"/>
      <c r="D81" s="44"/>
      <c r="E81" s="44"/>
      <c r="F81" s="4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1"/>
      <c r="CZ81" s="16"/>
      <c r="DA81" s="81"/>
      <c r="DB81" s="16"/>
      <c r="DC81" s="81"/>
      <c r="DD81" s="16"/>
      <c r="DE81" s="81"/>
      <c r="DF81" s="16"/>
      <c r="DG81" s="81"/>
      <c r="DH81" s="16"/>
      <c r="DI81" s="16"/>
      <c r="DJ81" s="82"/>
    </row>
    <row r="82" spans="1:114" s="79" customFormat="1" ht="24" x14ac:dyDescent="0.55000000000000004">
      <c r="A82" s="36"/>
      <c r="B82" s="43"/>
      <c r="C82" s="43"/>
      <c r="D82" s="44"/>
      <c r="E82" s="44"/>
      <c r="F82" s="4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1"/>
      <c r="CZ82" s="16"/>
      <c r="DA82" s="81"/>
      <c r="DB82" s="16"/>
      <c r="DC82" s="81"/>
      <c r="DD82" s="16"/>
      <c r="DE82" s="81"/>
      <c r="DF82" s="16"/>
      <c r="DG82" s="81"/>
      <c r="DH82" s="16"/>
      <c r="DI82" s="16"/>
      <c r="DJ82" s="82"/>
    </row>
    <row r="83" spans="1:114" s="79" customFormat="1" ht="24" x14ac:dyDescent="0.55000000000000004">
      <c r="A83" s="36"/>
      <c r="B83" s="43"/>
      <c r="C83" s="43"/>
      <c r="D83" s="44"/>
      <c r="E83" s="44"/>
      <c r="F83" s="4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1"/>
      <c r="CZ83" s="16"/>
      <c r="DA83" s="81"/>
      <c r="DB83" s="16"/>
      <c r="DC83" s="81"/>
      <c r="DD83" s="16"/>
      <c r="DE83" s="81"/>
      <c r="DF83" s="16"/>
      <c r="DG83" s="81"/>
      <c r="DH83" s="16"/>
      <c r="DI83" s="16"/>
      <c r="DJ83" s="82"/>
    </row>
    <row r="84" spans="1:114" s="79" customFormat="1" ht="24" x14ac:dyDescent="0.55000000000000004">
      <c r="A84" s="36"/>
      <c r="B84" s="43"/>
      <c r="C84" s="43"/>
      <c r="D84" s="44"/>
      <c r="E84" s="44"/>
      <c r="F84" s="4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1"/>
      <c r="CZ84" s="16"/>
      <c r="DA84" s="81"/>
      <c r="DB84" s="16"/>
      <c r="DC84" s="81"/>
      <c r="DD84" s="16"/>
      <c r="DE84" s="81"/>
      <c r="DF84" s="16"/>
      <c r="DG84" s="81"/>
      <c r="DH84" s="16"/>
      <c r="DI84" s="16"/>
      <c r="DJ84" s="82"/>
    </row>
    <row r="85" spans="1:114" s="79" customFormat="1" ht="24" x14ac:dyDescent="0.55000000000000004">
      <c r="A85" s="36"/>
      <c r="B85" s="43"/>
      <c r="C85" s="43"/>
      <c r="D85" s="44"/>
      <c r="E85" s="44"/>
      <c r="F85" s="4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1"/>
      <c r="CZ85" s="16"/>
      <c r="DA85" s="81"/>
      <c r="DB85" s="16"/>
      <c r="DC85" s="81"/>
      <c r="DD85" s="16"/>
      <c r="DE85" s="81"/>
      <c r="DF85" s="16"/>
      <c r="DG85" s="81"/>
      <c r="DH85" s="16"/>
      <c r="DI85" s="16"/>
      <c r="DJ85" s="82"/>
    </row>
    <row r="86" spans="1:114" s="79" customFormat="1" ht="24" x14ac:dyDescent="0.55000000000000004">
      <c r="A86" s="36"/>
      <c r="B86" s="43"/>
      <c r="C86" s="43"/>
      <c r="D86" s="44"/>
      <c r="E86" s="44"/>
      <c r="F86" s="4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1"/>
      <c r="CZ86" s="16"/>
      <c r="DA86" s="81"/>
      <c r="DB86" s="16"/>
      <c r="DC86" s="81"/>
      <c r="DD86" s="16"/>
      <c r="DE86" s="81"/>
      <c r="DF86" s="16"/>
      <c r="DG86" s="81"/>
      <c r="DH86" s="16"/>
      <c r="DI86" s="16"/>
      <c r="DJ86" s="82"/>
    </row>
    <row r="87" spans="1:114" s="79" customFormat="1" ht="24" x14ac:dyDescent="0.55000000000000004">
      <c r="A87" s="36"/>
      <c r="B87" s="43"/>
      <c r="C87" s="43"/>
      <c r="D87" s="44"/>
      <c r="E87" s="44"/>
      <c r="F87" s="4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1"/>
      <c r="CZ87" s="16"/>
      <c r="DA87" s="81"/>
      <c r="DB87" s="16"/>
      <c r="DC87" s="81"/>
      <c r="DD87" s="16"/>
      <c r="DE87" s="81"/>
      <c r="DF87" s="16"/>
      <c r="DG87" s="81"/>
      <c r="DH87" s="16"/>
      <c r="DI87" s="16"/>
      <c r="DJ87" s="82"/>
    </row>
    <row r="88" spans="1:114" s="79" customFormat="1" ht="24" x14ac:dyDescent="0.55000000000000004">
      <c r="A88" s="50"/>
      <c r="B88" s="51"/>
      <c r="C88" s="51"/>
      <c r="D88" s="50"/>
      <c r="E88" s="50"/>
      <c r="F88" s="52"/>
      <c r="G88" s="38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1"/>
      <c r="CZ88" s="16"/>
      <c r="DA88" s="81"/>
      <c r="DB88" s="16"/>
      <c r="DC88" s="81"/>
      <c r="DD88" s="16"/>
      <c r="DE88" s="81"/>
      <c r="DF88" s="16"/>
      <c r="DG88" s="81"/>
      <c r="DH88" s="16"/>
      <c r="DI88" s="16"/>
      <c r="DJ88" s="82"/>
    </row>
    <row r="89" spans="1:114" s="79" customFormat="1" ht="24" x14ac:dyDescent="0.55000000000000004">
      <c r="A89" s="50"/>
      <c r="B89" s="51"/>
      <c r="C89" s="51"/>
      <c r="D89" s="50"/>
      <c r="E89" s="50"/>
      <c r="F89" s="52"/>
      <c r="G89" s="38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1"/>
      <c r="CZ89" s="16"/>
      <c r="DA89" s="81"/>
      <c r="DB89" s="16"/>
      <c r="DC89" s="81"/>
      <c r="DD89" s="16"/>
      <c r="DE89" s="81"/>
      <c r="DF89" s="16"/>
      <c r="DG89" s="81"/>
      <c r="DH89" s="16"/>
      <c r="DI89" s="16"/>
      <c r="DJ89" s="82"/>
    </row>
    <row r="90" spans="1:114" s="79" customFormat="1" ht="24" x14ac:dyDescent="0.55000000000000004">
      <c r="A90" s="50"/>
      <c r="B90" s="51"/>
      <c r="C90" s="51"/>
      <c r="D90" s="50"/>
      <c r="E90" s="50"/>
      <c r="F90" s="52"/>
      <c r="G90" s="38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1"/>
      <c r="CZ90" s="16"/>
      <c r="DA90" s="81"/>
      <c r="DB90" s="16"/>
      <c r="DC90" s="81"/>
      <c r="DD90" s="16"/>
      <c r="DE90" s="81"/>
      <c r="DF90" s="16"/>
      <c r="DG90" s="81"/>
      <c r="DH90" s="16"/>
      <c r="DI90" s="16"/>
      <c r="DJ90" s="82"/>
    </row>
    <row r="91" spans="1:114" s="79" customFormat="1" ht="24" x14ac:dyDescent="0.55000000000000004">
      <c r="A91" s="50"/>
      <c r="B91" s="51"/>
      <c r="C91" s="51"/>
      <c r="D91" s="50"/>
      <c r="E91" s="50"/>
      <c r="F91" s="52"/>
      <c r="G91" s="38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1"/>
      <c r="CZ91" s="16"/>
      <c r="DA91" s="81"/>
      <c r="DB91" s="16"/>
      <c r="DC91" s="81"/>
      <c r="DD91" s="16"/>
      <c r="DE91" s="81"/>
      <c r="DF91" s="16"/>
      <c r="DG91" s="81"/>
      <c r="DH91" s="16"/>
      <c r="DI91" s="16"/>
      <c r="DJ91" s="82"/>
    </row>
    <row r="92" spans="1:114" s="79" customFormat="1" ht="24" x14ac:dyDescent="0.55000000000000004">
      <c r="A92" s="50"/>
      <c r="B92" s="51"/>
      <c r="C92" s="51"/>
      <c r="D92" s="50"/>
      <c r="E92" s="50"/>
      <c r="F92" s="52"/>
      <c r="G92" s="38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1"/>
      <c r="CZ92" s="16"/>
      <c r="DA92" s="81"/>
      <c r="DB92" s="16"/>
      <c r="DC92" s="81"/>
      <c r="DD92" s="16"/>
      <c r="DE92" s="81"/>
      <c r="DF92" s="16"/>
      <c r="DG92" s="81"/>
      <c r="DH92" s="16"/>
      <c r="DI92" s="16"/>
      <c r="DJ92" s="82"/>
    </row>
    <row r="93" spans="1:114" s="79" customFormat="1" ht="24" x14ac:dyDescent="0.55000000000000004">
      <c r="A93" s="50"/>
      <c r="B93" s="51"/>
      <c r="C93" s="51"/>
      <c r="D93" s="50"/>
      <c r="E93" s="50"/>
      <c r="F93" s="52"/>
      <c r="G93" s="38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1"/>
      <c r="CZ93" s="16"/>
      <c r="DA93" s="81"/>
      <c r="DB93" s="16"/>
      <c r="DC93" s="81"/>
      <c r="DD93" s="16"/>
      <c r="DE93" s="81"/>
      <c r="DF93" s="16"/>
      <c r="DG93" s="81"/>
      <c r="DH93" s="16"/>
      <c r="DI93" s="16"/>
      <c r="DJ93" s="82"/>
    </row>
    <row r="94" spans="1:114" s="79" customFormat="1" ht="24" x14ac:dyDescent="0.55000000000000004">
      <c r="A94" s="50"/>
      <c r="B94" s="51"/>
      <c r="C94" s="51"/>
      <c r="D94" s="50"/>
      <c r="E94" s="50"/>
      <c r="F94" s="52"/>
      <c r="G94" s="38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1"/>
      <c r="CZ94" s="16"/>
      <c r="DA94" s="81"/>
      <c r="DB94" s="16"/>
      <c r="DC94" s="81"/>
      <c r="DD94" s="16"/>
      <c r="DE94" s="81"/>
      <c r="DF94" s="16"/>
      <c r="DG94" s="81"/>
      <c r="DH94" s="16"/>
      <c r="DI94" s="16"/>
      <c r="DJ94" s="82"/>
    </row>
    <row r="95" spans="1:114" ht="24" x14ac:dyDescent="0.55000000000000004">
      <c r="A95" s="12"/>
      <c r="B95" s="13"/>
      <c r="C95" s="13"/>
      <c r="D95" s="12"/>
      <c r="E95" s="12"/>
      <c r="F95" s="14"/>
      <c r="G95" s="15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4"/>
      <c r="CZ95" s="85"/>
      <c r="DA95" s="84"/>
      <c r="DB95" s="85"/>
      <c r="DC95" s="84"/>
      <c r="DD95" s="85"/>
      <c r="DE95" s="84"/>
      <c r="DF95" s="85"/>
      <c r="DG95" s="84"/>
      <c r="DH95" s="85"/>
      <c r="DI95" s="85"/>
      <c r="DJ95" s="86"/>
    </row>
    <row r="96" spans="1:114" ht="24" x14ac:dyDescent="0.55000000000000004">
      <c r="A96" s="12"/>
      <c r="B96" s="13"/>
      <c r="C96" s="13"/>
      <c r="D96" s="12"/>
      <c r="E96" s="12"/>
      <c r="F96" s="14"/>
      <c r="G96" s="15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8"/>
      <c r="CZ96" s="89"/>
      <c r="DA96" s="88"/>
      <c r="DB96" s="89"/>
      <c r="DC96" s="88"/>
      <c r="DD96" s="89"/>
      <c r="DE96" s="88"/>
      <c r="DF96" s="89"/>
      <c r="DG96" s="88"/>
      <c r="DH96" s="89"/>
      <c r="DI96" s="89"/>
      <c r="DJ96" s="41"/>
    </row>
    <row r="97" spans="1:114" ht="24" x14ac:dyDescent="0.55000000000000004">
      <c r="A97" s="12"/>
      <c r="B97" s="13"/>
      <c r="C97" s="13"/>
      <c r="D97" s="12"/>
      <c r="E97" s="12"/>
      <c r="F97" s="14"/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8"/>
      <c r="CZ97" s="89"/>
      <c r="DA97" s="88"/>
      <c r="DB97" s="89"/>
      <c r="DC97" s="88"/>
      <c r="DD97" s="89"/>
      <c r="DE97" s="88"/>
      <c r="DF97" s="89"/>
      <c r="DG97" s="88"/>
      <c r="DH97" s="89"/>
      <c r="DI97" s="89"/>
      <c r="DJ97" s="41"/>
    </row>
    <row r="98" spans="1:114" ht="24" x14ac:dyDescent="0.55000000000000004">
      <c r="A98" s="12"/>
      <c r="B98" s="13"/>
      <c r="C98" s="13"/>
      <c r="D98" s="12"/>
      <c r="E98" s="12"/>
      <c r="F98" s="14"/>
      <c r="G98" s="15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8"/>
      <c r="CZ98" s="89"/>
      <c r="DA98" s="88"/>
      <c r="DB98" s="89"/>
      <c r="DC98" s="88"/>
      <c r="DD98" s="89"/>
      <c r="DE98" s="88"/>
      <c r="DF98" s="89"/>
      <c r="DG98" s="88"/>
      <c r="DH98" s="89"/>
      <c r="DI98" s="89"/>
      <c r="DJ98" s="41"/>
    </row>
    <row r="99" spans="1:114" ht="24" x14ac:dyDescent="0.55000000000000004">
      <c r="A99" s="12"/>
      <c r="B99" s="13"/>
      <c r="C99" s="13"/>
      <c r="D99" s="12"/>
      <c r="E99" s="12"/>
      <c r="F99" s="14"/>
      <c r="G99" s="15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8"/>
      <c r="CZ99" s="89"/>
      <c r="DA99" s="88"/>
      <c r="DB99" s="89"/>
      <c r="DC99" s="88"/>
      <c r="DD99" s="89"/>
      <c r="DE99" s="88"/>
      <c r="DF99" s="89"/>
      <c r="DG99" s="88"/>
      <c r="DH99" s="89"/>
      <c r="DI99" s="89"/>
      <c r="DJ99" s="41"/>
    </row>
    <row r="100" spans="1:114" ht="24" x14ac:dyDescent="0.55000000000000004">
      <c r="A100" s="12"/>
      <c r="B100" s="13"/>
      <c r="C100" s="13"/>
      <c r="D100" s="12"/>
      <c r="E100" s="12"/>
      <c r="F100" s="14"/>
      <c r="G100" s="15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8"/>
      <c r="CZ100" s="89"/>
      <c r="DA100" s="88"/>
      <c r="DB100" s="89"/>
      <c r="DC100" s="88"/>
      <c r="DD100" s="89"/>
      <c r="DE100" s="88"/>
      <c r="DF100" s="89"/>
      <c r="DG100" s="88"/>
      <c r="DH100" s="89"/>
      <c r="DI100" s="89"/>
      <c r="DJ100" s="41"/>
    </row>
    <row r="101" spans="1:114" ht="24" x14ac:dyDescent="0.55000000000000004">
      <c r="A101" s="12"/>
      <c r="B101" s="13"/>
      <c r="C101" s="13"/>
      <c r="D101" s="12"/>
      <c r="E101" s="12"/>
      <c r="F101" s="14"/>
      <c r="G101" s="15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8"/>
      <c r="CZ101" s="89"/>
      <c r="DA101" s="88"/>
      <c r="DB101" s="89"/>
      <c r="DC101" s="88"/>
      <c r="DD101" s="89"/>
      <c r="DE101" s="88"/>
      <c r="DF101" s="89"/>
      <c r="DG101" s="88"/>
      <c r="DH101" s="89"/>
      <c r="DI101" s="89"/>
      <c r="DJ101" s="41"/>
    </row>
    <row r="102" spans="1:114" ht="24" x14ac:dyDescent="0.55000000000000004">
      <c r="A102" s="12"/>
      <c r="B102" s="13"/>
      <c r="C102" s="13"/>
      <c r="D102" s="12"/>
      <c r="E102" s="12"/>
      <c r="F102" s="14"/>
      <c r="G102" s="15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8"/>
      <c r="CZ102" s="89"/>
      <c r="DA102" s="88"/>
      <c r="DB102" s="89"/>
      <c r="DC102" s="88"/>
      <c r="DD102" s="89"/>
      <c r="DE102" s="88"/>
      <c r="DF102" s="89"/>
      <c r="DG102" s="88"/>
      <c r="DH102" s="89"/>
      <c r="DI102" s="89"/>
      <c r="DJ102" s="41"/>
    </row>
    <row r="103" spans="1:114" ht="24" x14ac:dyDescent="0.55000000000000004">
      <c r="A103" s="12"/>
      <c r="B103" s="13"/>
      <c r="C103" s="13"/>
      <c r="D103" s="12"/>
      <c r="E103" s="12"/>
      <c r="F103" s="14"/>
      <c r="G103" s="15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8"/>
      <c r="CZ103" s="89"/>
      <c r="DA103" s="88"/>
      <c r="DB103" s="89"/>
      <c r="DC103" s="88"/>
      <c r="DD103" s="89"/>
      <c r="DE103" s="88"/>
      <c r="DF103" s="89"/>
      <c r="DG103" s="88"/>
      <c r="DH103" s="89"/>
      <c r="DI103" s="89"/>
      <c r="DJ103" s="41"/>
    </row>
    <row r="104" spans="1:114" ht="24" x14ac:dyDescent="0.55000000000000004">
      <c r="A104" s="12"/>
      <c r="B104" s="13"/>
      <c r="C104" s="13"/>
      <c r="D104" s="12"/>
      <c r="E104" s="12"/>
      <c r="F104" s="14"/>
      <c r="G104" s="15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8"/>
      <c r="CZ104" s="89"/>
      <c r="DA104" s="88"/>
      <c r="DB104" s="89"/>
      <c r="DC104" s="88"/>
      <c r="DD104" s="89"/>
      <c r="DE104" s="88"/>
      <c r="DF104" s="89"/>
      <c r="DG104" s="88"/>
      <c r="DH104" s="89"/>
      <c r="DI104" s="89"/>
      <c r="DJ104" s="41"/>
    </row>
    <row r="105" spans="1:114" ht="24" x14ac:dyDescent="0.55000000000000004">
      <c r="A105" s="12"/>
      <c r="B105" s="13"/>
      <c r="C105" s="13"/>
      <c r="D105" s="12"/>
      <c r="E105" s="12"/>
      <c r="F105" s="14"/>
      <c r="G105" s="15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8"/>
      <c r="CZ105" s="89"/>
      <c r="DA105" s="88"/>
      <c r="DB105" s="89"/>
      <c r="DC105" s="88"/>
      <c r="DD105" s="89"/>
      <c r="DE105" s="88"/>
      <c r="DF105" s="89"/>
      <c r="DG105" s="88"/>
      <c r="DH105" s="89"/>
      <c r="DI105" s="89"/>
      <c r="DJ105" s="41"/>
    </row>
    <row r="106" spans="1:114" ht="24" x14ac:dyDescent="0.55000000000000004">
      <c r="A106" s="12"/>
      <c r="B106" s="13"/>
      <c r="C106" s="13"/>
      <c r="D106" s="12"/>
      <c r="E106" s="12"/>
      <c r="F106" s="14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8"/>
      <c r="CZ106" s="89"/>
      <c r="DA106" s="88"/>
      <c r="DB106" s="89"/>
      <c r="DC106" s="88"/>
      <c r="DD106" s="89"/>
      <c r="DE106" s="88"/>
      <c r="DF106" s="89"/>
      <c r="DG106" s="88"/>
      <c r="DH106" s="89"/>
      <c r="DI106" s="89"/>
      <c r="DJ106" s="41"/>
    </row>
    <row r="107" spans="1:114" ht="24" x14ac:dyDescent="0.55000000000000004">
      <c r="A107" s="12"/>
      <c r="B107" s="13"/>
      <c r="C107" s="13"/>
      <c r="D107" s="12"/>
      <c r="E107" s="12"/>
      <c r="F107" s="14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8"/>
      <c r="CZ107" s="89"/>
      <c r="DA107" s="88"/>
      <c r="DB107" s="89"/>
      <c r="DC107" s="88"/>
      <c r="DD107" s="89"/>
      <c r="DE107" s="88"/>
      <c r="DF107" s="89"/>
      <c r="DG107" s="88"/>
      <c r="DH107" s="89"/>
      <c r="DI107" s="89"/>
      <c r="DJ107" s="41"/>
    </row>
    <row r="108" spans="1:114" ht="24" x14ac:dyDescent="0.55000000000000004">
      <c r="A108" s="12"/>
      <c r="B108" s="13"/>
      <c r="C108" s="13"/>
      <c r="D108" s="12"/>
      <c r="E108" s="12"/>
      <c r="F108" s="14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8"/>
      <c r="CZ108" s="89"/>
      <c r="DA108" s="88"/>
      <c r="DB108" s="89"/>
      <c r="DC108" s="88"/>
      <c r="DD108" s="89"/>
      <c r="DE108" s="88"/>
      <c r="DF108" s="89"/>
      <c r="DG108" s="88"/>
      <c r="DH108" s="89"/>
      <c r="DI108" s="89"/>
      <c r="DJ108" s="41"/>
    </row>
    <row r="109" spans="1:114" ht="24" x14ac:dyDescent="0.55000000000000004">
      <c r="A109" s="12"/>
      <c r="B109" s="13"/>
      <c r="C109" s="13"/>
      <c r="D109" s="12"/>
      <c r="E109" s="12"/>
      <c r="F109" s="14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8"/>
      <c r="CZ109" s="89"/>
      <c r="DA109" s="88"/>
      <c r="DB109" s="89"/>
      <c r="DC109" s="88"/>
      <c r="DD109" s="89"/>
      <c r="DE109" s="88"/>
      <c r="DF109" s="89"/>
      <c r="DG109" s="88"/>
      <c r="DH109" s="89"/>
      <c r="DI109" s="89"/>
      <c r="DJ109" s="41"/>
    </row>
    <row r="110" spans="1:114" ht="24" x14ac:dyDescent="0.55000000000000004">
      <c r="A110" s="12"/>
      <c r="B110" s="13"/>
      <c r="C110" s="13"/>
      <c r="D110" s="12"/>
      <c r="E110" s="12"/>
      <c r="F110" s="14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8"/>
      <c r="CZ110" s="89"/>
      <c r="DA110" s="88"/>
      <c r="DB110" s="89"/>
      <c r="DC110" s="88"/>
      <c r="DD110" s="89"/>
      <c r="DE110" s="88"/>
      <c r="DF110" s="89"/>
      <c r="DG110" s="88"/>
      <c r="DH110" s="89"/>
      <c r="DI110" s="89"/>
      <c r="DJ110" s="41"/>
    </row>
    <row r="111" spans="1:114" ht="24" x14ac:dyDescent="0.55000000000000004">
      <c r="A111" s="12"/>
      <c r="B111" s="13"/>
      <c r="C111" s="13"/>
      <c r="D111" s="12"/>
      <c r="E111" s="12"/>
      <c r="F111" s="14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8"/>
      <c r="CZ111" s="89"/>
      <c r="DA111" s="88"/>
      <c r="DB111" s="89"/>
      <c r="DC111" s="88"/>
      <c r="DD111" s="89"/>
      <c r="DE111" s="88"/>
      <c r="DF111" s="89"/>
      <c r="DG111" s="88"/>
      <c r="DH111" s="89"/>
      <c r="DI111" s="89"/>
      <c r="DJ111" s="41"/>
    </row>
    <row r="112" spans="1:114" ht="24" x14ac:dyDescent="0.55000000000000004">
      <c r="A112" s="12"/>
      <c r="B112" s="13"/>
      <c r="C112" s="13"/>
      <c r="D112" s="12"/>
      <c r="E112" s="12"/>
      <c r="F112" s="14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8"/>
      <c r="CZ112" s="89"/>
      <c r="DA112" s="88"/>
      <c r="DB112" s="89"/>
      <c r="DC112" s="88"/>
      <c r="DD112" s="89"/>
      <c r="DE112" s="88"/>
      <c r="DF112" s="89"/>
      <c r="DG112" s="88"/>
      <c r="DH112" s="89"/>
      <c r="DI112" s="89"/>
      <c r="DJ112" s="41"/>
    </row>
    <row r="113" spans="1:114" ht="24" x14ac:dyDescent="0.55000000000000004">
      <c r="A113" s="12"/>
      <c r="B113" s="13"/>
      <c r="C113" s="13"/>
      <c r="D113" s="12"/>
      <c r="E113" s="12"/>
      <c r="F113" s="14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8"/>
      <c r="CZ113" s="89"/>
      <c r="DA113" s="88"/>
      <c r="DB113" s="89"/>
      <c r="DC113" s="88"/>
      <c r="DD113" s="89"/>
      <c r="DE113" s="88"/>
      <c r="DF113" s="89"/>
      <c r="DG113" s="88"/>
      <c r="DH113" s="89"/>
      <c r="DI113" s="89"/>
      <c r="DJ113" s="41"/>
    </row>
    <row r="114" spans="1:114" ht="24" x14ac:dyDescent="0.55000000000000004">
      <c r="A114" s="12"/>
      <c r="B114" s="13"/>
      <c r="C114" s="13"/>
      <c r="D114" s="12"/>
      <c r="E114" s="12"/>
      <c r="F114" s="14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8"/>
      <c r="CZ114" s="89"/>
      <c r="DA114" s="88"/>
      <c r="DB114" s="89"/>
      <c r="DC114" s="88"/>
      <c r="DD114" s="89"/>
      <c r="DE114" s="88"/>
      <c r="DF114" s="89"/>
      <c r="DG114" s="88"/>
      <c r="DH114" s="89"/>
      <c r="DI114" s="89"/>
      <c r="DJ114" s="41"/>
    </row>
    <row r="115" spans="1:114" ht="24" x14ac:dyDescent="0.55000000000000004">
      <c r="A115" s="12"/>
      <c r="B115" s="13"/>
      <c r="C115" s="13"/>
      <c r="D115" s="12"/>
      <c r="E115" s="12"/>
      <c r="F115" s="14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8"/>
      <c r="CZ115" s="89"/>
      <c r="DA115" s="88"/>
      <c r="DB115" s="89"/>
      <c r="DC115" s="88"/>
      <c r="DD115" s="89"/>
      <c r="DE115" s="88"/>
      <c r="DF115" s="89"/>
      <c r="DG115" s="88"/>
      <c r="DH115" s="89"/>
      <c r="DI115" s="89"/>
      <c r="DJ115" s="41"/>
    </row>
    <row r="116" spans="1:114" ht="24" x14ac:dyDescent="0.55000000000000004">
      <c r="A116" s="12"/>
      <c r="B116" s="13"/>
      <c r="C116" s="13"/>
      <c r="D116" s="12"/>
      <c r="E116" s="12"/>
      <c r="F116" s="14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8"/>
      <c r="CZ116" s="89"/>
      <c r="DA116" s="88"/>
      <c r="DB116" s="89"/>
      <c r="DC116" s="88"/>
      <c r="DD116" s="89"/>
      <c r="DE116" s="88"/>
      <c r="DF116" s="89"/>
      <c r="DG116" s="88"/>
      <c r="DH116" s="89"/>
      <c r="DI116" s="89"/>
      <c r="DJ116" s="41"/>
    </row>
    <row r="117" spans="1:114" ht="24" x14ac:dyDescent="0.55000000000000004">
      <c r="A117" s="12"/>
      <c r="B117" s="13"/>
      <c r="C117" s="13"/>
      <c r="D117" s="12"/>
      <c r="E117" s="12"/>
      <c r="F117" s="14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8"/>
      <c r="CZ117" s="89"/>
      <c r="DA117" s="88"/>
      <c r="DB117" s="89"/>
      <c r="DC117" s="88"/>
      <c r="DD117" s="89"/>
      <c r="DE117" s="88"/>
      <c r="DF117" s="89"/>
      <c r="DG117" s="88"/>
      <c r="DH117" s="89"/>
      <c r="DI117" s="89"/>
      <c r="DJ117" s="41"/>
    </row>
    <row r="118" spans="1:114" ht="24" x14ac:dyDescent="0.55000000000000004">
      <c r="A118" s="12"/>
      <c r="B118" s="13"/>
      <c r="C118" s="13"/>
      <c r="D118" s="12"/>
      <c r="E118" s="12"/>
      <c r="F118" s="14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8"/>
      <c r="CZ118" s="89"/>
      <c r="DA118" s="88"/>
      <c r="DB118" s="89"/>
      <c r="DC118" s="88"/>
      <c r="DD118" s="89"/>
      <c r="DE118" s="88"/>
      <c r="DF118" s="89"/>
      <c r="DG118" s="88"/>
      <c r="DH118" s="89"/>
      <c r="DI118" s="89"/>
      <c r="DJ118" s="41"/>
    </row>
    <row r="119" spans="1:114" ht="24" x14ac:dyDescent="0.55000000000000004">
      <c r="A119" s="12"/>
      <c r="B119" s="13"/>
      <c r="C119" s="13"/>
      <c r="D119" s="12"/>
      <c r="E119" s="12"/>
      <c r="F119" s="14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8"/>
      <c r="CZ119" s="89"/>
      <c r="DA119" s="88"/>
      <c r="DB119" s="89"/>
      <c r="DC119" s="88"/>
      <c r="DD119" s="89"/>
      <c r="DE119" s="88"/>
      <c r="DF119" s="89"/>
      <c r="DG119" s="88"/>
      <c r="DH119" s="89"/>
      <c r="DI119" s="89"/>
      <c r="DJ119" s="41"/>
    </row>
    <row r="120" spans="1:114" ht="24" x14ac:dyDescent="0.55000000000000004">
      <c r="A120" s="12"/>
      <c r="B120" s="13"/>
      <c r="C120" s="13"/>
      <c r="D120" s="12"/>
      <c r="E120" s="12"/>
      <c r="F120" s="14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8"/>
      <c r="CZ120" s="89"/>
      <c r="DA120" s="88"/>
      <c r="DB120" s="89"/>
      <c r="DC120" s="88"/>
      <c r="DD120" s="89"/>
      <c r="DE120" s="88"/>
      <c r="DF120" s="89"/>
      <c r="DG120" s="88"/>
      <c r="DH120" s="89"/>
      <c r="DI120" s="89"/>
      <c r="DJ120" s="41"/>
    </row>
    <row r="121" spans="1:114" ht="24" x14ac:dyDescent="0.55000000000000004">
      <c r="A121" s="12"/>
      <c r="B121" s="13"/>
      <c r="C121" s="13"/>
      <c r="D121" s="12"/>
      <c r="E121" s="12"/>
      <c r="F121" s="14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8"/>
      <c r="CZ121" s="89"/>
      <c r="DA121" s="88"/>
      <c r="DB121" s="89"/>
      <c r="DC121" s="88"/>
      <c r="DD121" s="89"/>
      <c r="DE121" s="88"/>
      <c r="DF121" s="89"/>
      <c r="DG121" s="88"/>
      <c r="DH121" s="89"/>
      <c r="DI121" s="89"/>
      <c r="DJ121" s="41"/>
    </row>
    <row r="122" spans="1:114" ht="24" x14ac:dyDescent="0.55000000000000004">
      <c r="A122" s="12"/>
      <c r="B122" s="13"/>
      <c r="C122" s="13"/>
      <c r="D122" s="12"/>
      <c r="E122" s="12"/>
      <c r="F122" s="14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8"/>
      <c r="CZ122" s="89"/>
      <c r="DA122" s="88"/>
      <c r="DB122" s="89"/>
      <c r="DC122" s="88"/>
      <c r="DD122" s="89"/>
      <c r="DE122" s="88"/>
      <c r="DF122" s="89"/>
      <c r="DG122" s="88"/>
      <c r="DH122" s="89"/>
      <c r="DI122" s="89"/>
      <c r="DJ122" s="41"/>
    </row>
    <row r="123" spans="1:114" ht="24" x14ac:dyDescent="0.55000000000000004">
      <c r="A123" s="12"/>
      <c r="B123" s="13"/>
      <c r="C123" s="13"/>
      <c r="D123" s="12"/>
      <c r="E123" s="12"/>
      <c r="F123" s="14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8"/>
      <c r="CZ123" s="89"/>
      <c r="DA123" s="88"/>
      <c r="DB123" s="89"/>
      <c r="DC123" s="88"/>
      <c r="DD123" s="89"/>
      <c r="DE123" s="88"/>
      <c r="DF123" s="89"/>
      <c r="DG123" s="88"/>
      <c r="DH123" s="89"/>
      <c r="DI123" s="89"/>
      <c r="DJ123" s="41"/>
    </row>
    <row r="124" spans="1:114" ht="24" x14ac:dyDescent="0.55000000000000004">
      <c r="A124" s="12"/>
      <c r="B124" s="13"/>
      <c r="C124" s="13"/>
      <c r="D124" s="12"/>
      <c r="E124" s="12"/>
      <c r="F124" s="14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8"/>
      <c r="CZ124" s="89"/>
      <c r="DA124" s="88"/>
      <c r="DB124" s="89"/>
      <c r="DC124" s="88"/>
      <c r="DD124" s="89"/>
      <c r="DE124" s="88"/>
      <c r="DF124" s="89"/>
      <c r="DG124" s="88"/>
      <c r="DH124" s="89"/>
      <c r="DI124" s="89"/>
      <c r="DJ124" s="41"/>
    </row>
    <row r="125" spans="1:114" ht="24" x14ac:dyDescent="0.55000000000000004">
      <c r="A125" s="1"/>
      <c r="B125" s="2"/>
      <c r="C125" s="10"/>
      <c r="D125" s="3"/>
      <c r="E125" s="3"/>
      <c r="F125" s="1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8"/>
      <c r="CZ125" s="89"/>
      <c r="DA125" s="88"/>
      <c r="DB125" s="89"/>
      <c r="DC125" s="88"/>
      <c r="DD125" s="89"/>
      <c r="DE125" s="88"/>
      <c r="DF125" s="89"/>
      <c r="DG125" s="88"/>
      <c r="DH125" s="89"/>
      <c r="DI125" s="89"/>
      <c r="DJ125" s="41"/>
    </row>
    <row r="126" spans="1:114" ht="24" x14ac:dyDescent="0.55000000000000004">
      <c r="A126" s="1"/>
      <c r="B126" s="2"/>
      <c r="C126" s="10"/>
      <c r="D126" s="3"/>
      <c r="E126" s="3"/>
      <c r="F126" s="1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8"/>
      <c r="CZ126" s="89"/>
      <c r="DA126" s="88"/>
      <c r="DB126" s="89"/>
      <c r="DC126" s="88"/>
      <c r="DD126" s="89"/>
      <c r="DE126" s="88"/>
      <c r="DF126" s="89"/>
      <c r="DG126" s="88"/>
      <c r="DH126" s="89"/>
      <c r="DI126" s="89"/>
      <c r="DJ126" s="41"/>
    </row>
    <row r="127" spans="1:114" ht="24" x14ac:dyDescent="0.55000000000000004">
      <c r="A127" s="1"/>
      <c r="B127" s="2"/>
      <c r="C127" s="10"/>
      <c r="D127" s="3"/>
      <c r="E127" s="3"/>
      <c r="F127" s="1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8"/>
      <c r="CZ127" s="89"/>
      <c r="DA127" s="88"/>
      <c r="DB127" s="89"/>
      <c r="DC127" s="88"/>
      <c r="DD127" s="89"/>
      <c r="DE127" s="88"/>
      <c r="DF127" s="89"/>
      <c r="DG127" s="88"/>
      <c r="DH127" s="89"/>
      <c r="DI127" s="89"/>
      <c r="DJ127" s="41"/>
    </row>
    <row r="128" spans="1:114" ht="24" x14ac:dyDescent="0.55000000000000004">
      <c r="A128" s="1"/>
      <c r="B128" s="2"/>
      <c r="C128" s="10"/>
      <c r="D128" s="3"/>
      <c r="E128" s="3"/>
      <c r="F128" s="1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8"/>
      <c r="CZ128" s="89"/>
      <c r="DA128" s="88"/>
      <c r="DB128" s="89"/>
      <c r="DC128" s="88"/>
      <c r="DD128" s="89"/>
      <c r="DE128" s="88"/>
      <c r="DF128" s="89"/>
      <c r="DG128" s="88"/>
      <c r="DH128" s="89"/>
      <c r="DI128" s="89"/>
      <c r="DJ128" s="41"/>
    </row>
    <row r="129" spans="1:114" ht="24" x14ac:dyDescent="0.55000000000000004">
      <c r="A129" s="1"/>
      <c r="B129" s="2"/>
      <c r="C129" s="10"/>
      <c r="D129" s="3"/>
      <c r="E129" s="3"/>
      <c r="F129" s="1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8"/>
      <c r="CZ129" s="89"/>
      <c r="DA129" s="88"/>
      <c r="DB129" s="89"/>
      <c r="DC129" s="88"/>
      <c r="DD129" s="89"/>
      <c r="DE129" s="88"/>
      <c r="DF129" s="89"/>
      <c r="DG129" s="88"/>
      <c r="DH129" s="89"/>
      <c r="DI129" s="89"/>
      <c r="DJ129" s="41"/>
    </row>
    <row r="130" spans="1:114" ht="24" x14ac:dyDescent="0.55000000000000004">
      <c r="A130" s="1"/>
      <c r="B130" s="2"/>
      <c r="C130" s="10"/>
      <c r="D130" s="3"/>
      <c r="E130" s="3"/>
      <c r="F130" s="1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8"/>
      <c r="CZ130" s="89"/>
      <c r="DA130" s="88"/>
      <c r="DB130" s="89"/>
      <c r="DC130" s="88"/>
      <c r="DD130" s="89"/>
      <c r="DE130" s="88"/>
      <c r="DF130" s="89"/>
      <c r="DG130" s="88"/>
      <c r="DH130" s="89"/>
      <c r="DI130" s="89"/>
      <c r="DJ130" s="41"/>
    </row>
    <row r="131" spans="1:114" ht="24" x14ac:dyDescent="0.55000000000000004">
      <c r="A131" s="1"/>
      <c r="B131" s="2"/>
      <c r="C131" s="10"/>
      <c r="D131" s="3"/>
      <c r="E131" s="3"/>
      <c r="F131" s="1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8"/>
      <c r="CZ131" s="89"/>
      <c r="DA131" s="88"/>
      <c r="DB131" s="89"/>
      <c r="DC131" s="88"/>
      <c r="DD131" s="89"/>
      <c r="DE131" s="88"/>
      <c r="DF131" s="89"/>
      <c r="DG131" s="88"/>
      <c r="DH131" s="89"/>
      <c r="DI131" s="89"/>
      <c r="DJ131" s="41"/>
    </row>
    <row r="132" spans="1:114" ht="24" x14ac:dyDescent="0.55000000000000004">
      <c r="A132" s="1"/>
      <c r="B132" s="2"/>
      <c r="C132" s="10"/>
      <c r="D132" s="3"/>
      <c r="E132" s="3"/>
      <c r="F132" s="1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8"/>
      <c r="CZ132" s="89"/>
      <c r="DA132" s="88"/>
      <c r="DB132" s="89"/>
      <c r="DC132" s="88"/>
      <c r="DD132" s="89"/>
      <c r="DE132" s="88"/>
      <c r="DF132" s="89"/>
      <c r="DG132" s="88"/>
      <c r="DH132" s="89"/>
      <c r="DI132" s="89"/>
      <c r="DJ132" s="41"/>
    </row>
    <row r="133" spans="1:114" ht="24" x14ac:dyDescent="0.55000000000000004">
      <c r="A133" s="1"/>
      <c r="B133" s="2"/>
      <c r="C133" s="10"/>
      <c r="D133" s="3"/>
      <c r="E133" s="3"/>
      <c r="F133" s="1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8"/>
      <c r="CZ133" s="89"/>
      <c r="DA133" s="88"/>
      <c r="DB133" s="89"/>
      <c r="DC133" s="88"/>
      <c r="DD133" s="89"/>
      <c r="DE133" s="88"/>
      <c r="DF133" s="89"/>
      <c r="DG133" s="88"/>
      <c r="DH133" s="89"/>
      <c r="DI133" s="89"/>
      <c r="DJ133" s="41"/>
    </row>
    <row r="134" spans="1:114" ht="24" x14ac:dyDescent="0.55000000000000004">
      <c r="A134" s="1"/>
      <c r="B134" s="2"/>
      <c r="C134" s="10"/>
      <c r="D134" s="3"/>
      <c r="E134" s="3"/>
      <c r="F134" s="1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8"/>
      <c r="CZ134" s="89"/>
      <c r="DA134" s="88"/>
      <c r="DB134" s="89"/>
      <c r="DC134" s="88"/>
      <c r="DD134" s="89"/>
      <c r="DE134" s="88"/>
      <c r="DF134" s="89"/>
      <c r="DG134" s="88"/>
      <c r="DH134" s="89"/>
      <c r="DI134" s="89"/>
      <c r="DJ134" s="41"/>
    </row>
    <row r="135" spans="1:114" ht="24" x14ac:dyDescent="0.55000000000000004">
      <c r="A135" s="1"/>
      <c r="B135" s="2"/>
      <c r="C135" s="10"/>
      <c r="D135" s="3"/>
      <c r="E135" s="3"/>
      <c r="F135" s="1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8"/>
      <c r="CZ135" s="89"/>
      <c r="DA135" s="88"/>
      <c r="DB135" s="89"/>
      <c r="DC135" s="88"/>
      <c r="DD135" s="89"/>
      <c r="DE135" s="88"/>
      <c r="DF135" s="89"/>
      <c r="DG135" s="88"/>
      <c r="DH135" s="89"/>
      <c r="DI135" s="89"/>
      <c r="DJ135" s="41"/>
    </row>
    <row r="136" spans="1:114" ht="24" x14ac:dyDescent="0.55000000000000004">
      <c r="A136" s="1"/>
      <c r="B136" s="2"/>
      <c r="C136" s="10"/>
      <c r="D136" s="3"/>
      <c r="E136" s="3"/>
      <c r="F136" s="1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8"/>
      <c r="CZ136" s="89"/>
      <c r="DA136" s="88"/>
      <c r="DB136" s="89"/>
      <c r="DC136" s="88"/>
      <c r="DD136" s="89"/>
      <c r="DE136" s="88"/>
      <c r="DF136" s="89"/>
      <c r="DG136" s="88"/>
      <c r="DH136" s="89"/>
      <c r="DI136" s="89"/>
      <c r="DJ136" s="41"/>
    </row>
    <row r="137" spans="1:114" ht="24" x14ac:dyDescent="0.55000000000000004">
      <c r="A137" s="1"/>
      <c r="B137" s="2"/>
      <c r="C137" s="10"/>
      <c r="D137" s="3"/>
      <c r="E137" s="3"/>
      <c r="F137" s="1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8"/>
      <c r="CZ137" s="89"/>
      <c r="DA137" s="88"/>
      <c r="DB137" s="89"/>
      <c r="DC137" s="88"/>
      <c r="DD137" s="89"/>
      <c r="DE137" s="88"/>
      <c r="DF137" s="89"/>
      <c r="DG137" s="88"/>
      <c r="DH137" s="89"/>
      <c r="DI137" s="89"/>
      <c r="DJ137" s="41"/>
    </row>
    <row r="138" spans="1:114" ht="24" x14ac:dyDescent="0.55000000000000004">
      <c r="A138" s="1"/>
      <c r="B138" s="2"/>
      <c r="C138" s="10"/>
      <c r="D138" s="3"/>
      <c r="E138" s="3"/>
      <c r="F138" s="1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8"/>
      <c r="CZ138" s="89"/>
      <c r="DA138" s="88"/>
      <c r="DB138" s="89"/>
      <c r="DC138" s="88"/>
      <c r="DD138" s="89"/>
      <c r="DE138" s="88"/>
      <c r="DF138" s="89"/>
      <c r="DG138" s="88"/>
      <c r="DH138" s="89"/>
      <c r="DI138" s="89"/>
      <c r="DJ138" s="41"/>
    </row>
    <row r="139" spans="1:114" ht="24" x14ac:dyDescent="0.55000000000000004">
      <c r="A139" s="1"/>
      <c r="B139" s="2"/>
      <c r="C139" s="10"/>
      <c r="D139" s="3"/>
      <c r="E139" s="3"/>
      <c r="F139" s="1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8"/>
      <c r="CZ139" s="89"/>
      <c r="DA139" s="88"/>
      <c r="DB139" s="89"/>
      <c r="DC139" s="88"/>
      <c r="DD139" s="89"/>
      <c r="DE139" s="88"/>
      <c r="DF139" s="89"/>
      <c r="DG139" s="88"/>
      <c r="DH139" s="89"/>
      <c r="DI139" s="89"/>
      <c r="DJ139" s="41"/>
    </row>
    <row r="140" spans="1:114" ht="24" x14ac:dyDescent="0.55000000000000004">
      <c r="A140" s="1"/>
      <c r="B140" s="2"/>
      <c r="C140" s="10"/>
      <c r="D140" s="3"/>
      <c r="E140" s="3"/>
      <c r="F140" s="18"/>
      <c r="G140" s="9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8"/>
      <c r="CZ140" s="89"/>
      <c r="DA140" s="88"/>
      <c r="DB140" s="89"/>
      <c r="DC140" s="88"/>
      <c r="DD140" s="89"/>
      <c r="DE140" s="88"/>
      <c r="DF140" s="89"/>
      <c r="DG140" s="88"/>
      <c r="DH140" s="89"/>
      <c r="DI140" s="89"/>
      <c r="DJ140" s="41"/>
    </row>
    <row r="141" spans="1:114" ht="24" x14ac:dyDescent="0.55000000000000004">
      <c r="A141" s="1"/>
      <c r="B141" s="2"/>
      <c r="C141" s="10"/>
      <c r="D141" s="3"/>
      <c r="E141" s="3"/>
      <c r="F141" s="18"/>
      <c r="G141" s="9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8"/>
      <c r="CZ141" s="89"/>
      <c r="DA141" s="88"/>
      <c r="DB141" s="89"/>
      <c r="DC141" s="88"/>
      <c r="DD141" s="89"/>
      <c r="DE141" s="88"/>
      <c r="DF141" s="89"/>
      <c r="DG141" s="88"/>
      <c r="DH141" s="89"/>
      <c r="DI141" s="89"/>
      <c r="DJ141" s="41"/>
    </row>
    <row r="142" spans="1:114" ht="24" x14ac:dyDescent="0.55000000000000004">
      <c r="A142" s="1"/>
      <c r="B142" s="2"/>
      <c r="C142" s="10"/>
      <c r="D142" s="3"/>
      <c r="E142" s="3"/>
      <c r="F142" s="18"/>
      <c r="G142" s="9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8"/>
      <c r="CZ142" s="89"/>
      <c r="DA142" s="88"/>
      <c r="DB142" s="89"/>
      <c r="DC142" s="88"/>
      <c r="DD142" s="89"/>
      <c r="DE142" s="88"/>
      <c r="DF142" s="89"/>
      <c r="DG142" s="88"/>
      <c r="DH142" s="89"/>
      <c r="DI142" s="89"/>
      <c r="DJ142" s="41"/>
    </row>
    <row r="143" spans="1:114" ht="24" x14ac:dyDescent="0.55000000000000004">
      <c r="A143" s="1"/>
      <c r="B143" s="2"/>
      <c r="C143" s="10"/>
      <c r="D143" s="3"/>
      <c r="E143" s="3"/>
      <c r="F143" s="18"/>
      <c r="G143" s="9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8"/>
      <c r="CZ143" s="89"/>
      <c r="DA143" s="88"/>
      <c r="DB143" s="89"/>
      <c r="DC143" s="88"/>
      <c r="DD143" s="89"/>
      <c r="DE143" s="88"/>
      <c r="DF143" s="89"/>
      <c r="DG143" s="88"/>
      <c r="DH143" s="89"/>
      <c r="DI143" s="89"/>
      <c r="DJ143" s="41"/>
    </row>
    <row r="144" spans="1:114" ht="24" x14ac:dyDescent="0.55000000000000004">
      <c r="A144" s="1"/>
      <c r="B144" s="2"/>
      <c r="C144" s="10"/>
      <c r="D144" s="3"/>
      <c r="E144" s="3"/>
      <c r="F144" s="18"/>
      <c r="G144" s="9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8"/>
      <c r="CZ144" s="89"/>
      <c r="DA144" s="88"/>
      <c r="DB144" s="89"/>
      <c r="DC144" s="88"/>
      <c r="DD144" s="89"/>
      <c r="DE144" s="88"/>
      <c r="DF144" s="89"/>
      <c r="DG144" s="88"/>
      <c r="DH144" s="89"/>
      <c r="DI144" s="89"/>
      <c r="DJ144" s="41"/>
    </row>
    <row r="145" spans="1:114" ht="24" x14ac:dyDescent="0.55000000000000004">
      <c r="A145" s="1"/>
      <c r="B145" s="2"/>
      <c r="C145" s="10"/>
      <c r="D145" s="3"/>
      <c r="E145" s="3"/>
      <c r="F145" s="18"/>
      <c r="G145" s="9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8"/>
      <c r="CZ145" s="89"/>
      <c r="DA145" s="88"/>
      <c r="DB145" s="89"/>
      <c r="DC145" s="88"/>
      <c r="DD145" s="89"/>
      <c r="DE145" s="88"/>
      <c r="DF145" s="89"/>
      <c r="DG145" s="88"/>
      <c r="DH145" s="89"/>
      <c r="DI145" s="89"/>
      <c r="DJ145" s="41"/>
    </row>
    <row r="146" spans="1:114" ht="24" x14ac:dyDescent="0.55000000000000004">
      <c r="A146" s="1"/>
      <c r="B146" s="2"/>
      <c r="C146" s="10"/>
      <c r="D146" s="3"/>
      <c r="E146" s="3"/>
      <c r="F146" s="18"/>
      <c r="G146" s="9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8"/>
      <c r="CZ146" s="89"/>
      <c r="DA146" s="88"/>
      <c r="DB146" s="89"/>
      <c r="DC146" s="88"/>
      <c r="DD146" s="89"/>
      <c r="DE146" s="88"/>
      <c r="DF146" s="89"/>
      <c r="DG146" s="88"/>
      <c r="DH146" s="89"/>
      <c r="DI146" s="89"/>
      <c r="DJ146" s="41"/>
    </row>
    <row r="147" spans="1:114" ht="24" x14ac:dyDescent="0.55000000000000004">
      <c r="A147" s="1"/>
      <c r="B147" s="2"/>
      <c r="C147" s="10"/>
      <c r="D147" s="3"/>
      <c r="E147" s="3"/>
      <c r="F147" s="18"/>
      <c r="G147" s="9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8"/>
      <c r="CZ147" s="89"/>
      <c r="DA147" s="88"/>
      <c r="DB147" s="89"/>
      <c r="DC147" s="88"/>
      <c r="DD147" s="89"/>
      <c r="DE147" s="88"/>
      <c r="DF147" s="89"/>
      <c r="DG147" s="88"/>
      <c r="DH147" s="89"/>
      <c r="DI147" s="89"/>
      <c r="DJ147" s="41"/>
    </row>
    <row r="148" spans="1:114" ht="24" x14ac:dyDescent="0.55000000000000004">
      <c r="A148" s="1"/>
      <c r="B148" s="2"/>
      <c r="C148" s="10"/>
      <c r="D148" s="3"/>
      <c r="E148" s="3"/>
      <c r="F148" s="18"/>
      <c r="G148" s="9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8"/>
      <c r="CZ148" s="89"/>
      <c r="DA148" s="88"/>
      <c r="DB148" s="89"/>
      <c r="DC148" s="88"/>
      <c r="DD148" s="89"/>
      <c r="DE148" s="88"/>
      <c r="DF148" s="89"/>
      <c r="DG148" s="88"/>
      <c r="DH148" s="89"/>
      <c r="DI148" s="89"/>
      <c r="DJ148" s="41"/>
    </row>
    <row r="149" spans="1:114" ht="24" x14ac:dyDescent="0.55000000000000004">
      <c r="A149" s="1"/>
      <c r="B149" s="2"/>
      <c r="C149" s="10"/>
      <c r="D149" s="3"/>
      <c r="E149" s="3"/>
      <c r="F149" s="18"/>
      <c r="G149" s="9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8"/>
      <c r="CZ149" s="89"/>
      <c r="DA149" s="88"/>
      <c r="DB149" s="89"/>
      <c r="DC149" s="88"/>
      <c r="DD149" s="89"/>
      <c r="DE149" s="88"/>
      <c r="DF149" s="89"/>
      <c r="DG149" s="88"/>
      <c r="DH149" s="89"/>
      <c r="DI149" s="89"/>
      <c r="DJ149" s="41"/>
    </row>
    <row r="150" spans="1:114" ht="24" x14ac:dyDescent="0.55000000000000004">
      <c r="A150" s="1"/>
      <c r="B150" s="2"/>
      <c r="C150" s="10"/>
      <c r="D150" s="3"/>
      <c r="E150" s="3"/>
      <c r="F150" s="18"/>
      <c r="G150" s="9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8"/>
      <c r="CZ150" s="89"/>
      <c r="DA150" s="88"/>
      <c r="DB150" s="89"/>
      <c r="DC150" s="88"/>
      <c r="DD150" s="89"/>
      <c r="DE150" s="88"/>
      <c r="DF150" s="89"/>
      <c r="DG150" s="88"/>
      <c r="DH150" s="89"/>
      <c r="DI150" s="89"/>
      <c r="DJ150" s="41"/>
    </row>
    <row r="151" spans="1:114" ht="24" x14ac:dyDescent="0.55000000000000004">
      <c r="A151" s="1"/>
      <c r="B151" s="2"/>
      <c r="C151" s="10"/>
      <c r="D151" s="3"/>
      <c r="E151" s="3"/>
      <c r="F151" s="18"/>
      <c r="G151" s="9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8"/>
      <c r="CZ151" s="89"/>
      <c r="DA151" s="88"/>
      <c r="DB151" s="89"/>
      <c r="DC151" s="88"/>
      <c r="DD151" s="89"/>
      <c r="DE151" s="88"/>
      <c r="DF151" s="89"/>
      <c r="DG151" s="88"/>
      <c r="DH151" s="89"/>
      <c r="DI151" s="89"/>
      <c r="DJ151" s="41"/>
    </row>
    <row r="152" spans="1:114" ht="24" x14ac:dyDescent="0.55000000000000004">
      <c r="A152" s="1"/>
      <c r="B152" s="2"/>
      <c r="C152" s="10"/>
      <c r="D152" s="3"/>
      <c r="E152" s="3"/>
      <c r="F152" s="18"/>
      <c r="G152" s="9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8"/>
      <c r="CZ152" s="89"/>
      <c r="DA152" s="88"/>
      <c r="DB152" s="89"/>
      <c r="DC152" s="88"/>
      <c r="DD152" s="89"/>
      <c r="DE152" s="88"/>
      <c r="DF152" s="89"/>
      <c r="DG152" s="88"/>
      <c r="DH152" s="89"/>
      <c r="DI152" s="89"/>
      <c r="DJ152" s="41"/>
    </row>
    <row r="153" spans="1:114" ht="24" x14ac:dyDescent="0.55000000000000004">
      <c r="A153" s="1"/>
      <c r="B153" s="2"/>
      <c r="C153" s="10"/>
      <c r="D153" s="3"/>
      <c r="E153" s="3"/>
      <c r="F153" s="18"/>
      <c r="G153" s="9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8"/>
      <c r="CZ153" s="89"/>
      <c r="DA153" s="88"/>
      <c r="DB153" s="89"/>
      <c r="DC153" s="88"/>
      <c r="DD153" s="89"/>
      <c r="DE153" s="88"/>
      <c r="DF153" s="89"/>
      <c r="DG153" s="88"/>
      <c r="DH153" s="89"/>
      <c r="DI153" s="89"/>
      <c r="DJ153" s="41"/>
    </row>
    <row r="154" spans="1:114" ht="24" x14ac:dyDescent="0.55000000000000004">
      <c r="A154" s="1"/>
      <c r="B154" s="2"/>
      <c r="C154" s="10"/>
      <c r="D154" s="3"/>
      <c r="E154" s="3"/>
      <c r="F154" s="18"/>
      <c r="G154" s="9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8"/>
      <c r="CZ154" s="89"/>
      <c r="DA154" s="88"/>
      <c r="DB154" s="89"/>
      <c r="DC154" s="88"/>
      <c r="DD154" s="89"/>
      <c r="DE154" s="88"/>
      <c r="DF154" s="89"/>
      <c r="DG154" s="88"/>
      <c r="DH154" s="89"/>
      <c r="DI154" s="89"/>
      <c r="DJ154" s="41"/>
    </row>
    <row r="155" spans="1:114" ht="24" x14ac:dyDescent="0.55000000000000004">
      <c r="A155" s="1"/>
      <c r="B155" s="2"/>
      <c r="C155" s="10"/>
      <c r="D155" s="3"/>
      <c r="E155" s="3"/>
      <c r="F155" s="18"/>
      <c r="G155" s="9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8"/>
      <c r="CZ155" s="89"/>
      <c r="DA155" s="88"/>
      <c r="DB155" s="89"/>
      <c r="DC155" s="88"/>
      <c r="DD155" s="89"/>
      <c r="DE155" s="88"/>
      <c r="DF155" s="89"/>
      <c r="DG155" s="88"/>
      <c r="DH155" s="89"/>
      <c r="DI155" s="89"/>
      <c r="DJ155" s="41"/>
    </row>
    <row r="156" spans="1:114" ht="24" x14ac:dyDescent="0.55000000000000004">
      <c r="A156" s="1"/>
      <c r="B156" s="2"/>
      <c r="C156" s="10"/>
      <c r="D156" s="3"/>
      <c r="E156" s="3"/>
      <c r="F156" s="18"/>
      <c r="G156" s="9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8"/>
      <c r="CZ156" s="89"/>
      <c r="DA156" s="88"/>
      <c r="DB156" s="89"/>
      <c r="DC156" s="88"/>
      <c r="DD156" s="89"/>
      <c r="DE156" s="88"/>
      <c r="DF156" s="89"/>
      <c r="DG156" s="88"/>
      <c r="DH156" s="89"/>
      <c r="DI156" s="89"/>
      <c r="DJ156" s="41"/>
    </row>
    <row r="157" spans="1:114" ht="24" x14ac:dyDescent="0.55000000000000004">
      <c r="A157" s="1"/>
      <c r="B157" s="2"/>
      <c r="C157" s="10"/>
      <c r="D157" s="3"/>
      <c r="E157" s="3"/>
      <c r="F157" s="18"/>
      <c r="G157" s="9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8"/>
      <c r="CZ157" s="89"/>
      <c r="DA157" s="88"/>
      <c r="DB157" s="89"/>
      <c r="DC157" s="88"/>
      <c r="DD157" s="89"/>
      <c r="DE157" s="88"/>
      <c r="DF157" s="89"/>
      <c r="DG157" s="88"/>
      <c r="DH157" s="89"/>
      <c r="DI157" s="89"/>
      <c r="DJ157" s="41"/>
    </row>
    <row r="158" spans="1:114" ht="24" x14ac:dyDescent="0.55000000000000004">
      <c r="A158" s="1"/>
      <c r="B158" s="2"/>
      <c r="C158" s="10"/>
      <c r="D158" s="3"/>
      <c r="E158" s="3"/>
      <c r="F158" s="18"/>
      <c r="G158" s="9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8"/>
      <c r="CZ158" s="89"/>
      <c r="DA158" s="88"/>
      <c r="DB158" s="89"/>
      <c r="DC158" s="88"/>
      <c r="DD158" s="89"/>
      <c r="DE158" s="88"/>
      <c r="DF158" s="89"/>
      <c r="DG158" s="88"/>
      <c r="DH158" s="89"/>
      <c r="DI158" s="89"/>
      <c r="DJ158" s="41"/>
    </row>
    <row r="159" spans="1:114" ht="24" x14ac:dyDescent="0.55000000000000004">
      <c r="A159" s="1"/>
      <c r="B159" s="2"/>
      <c r="C159" s="10"/>
      <c r="D159" s="3"/>
      <c r="E159" s="3"/>
      <c r="F159" s="18"/>
      <c r="G159" s="9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8"/>
      <c r="CZ159" s="89"/>
      <c r="DA159" s="88"/>
      <c r="DB159" s="89"/>
      <c r="DC159" s="88"/>
      <c r="DD159" s="89"/>
      <c r="DE159" s="88"/>
      <c r="DF159" s="89"/>
      <c r="DG159" s="88"/>
      <c r="DH159" s="89"/>
      <c r="DI159" s="89"/>
      <c r="DJ159" s="41"/>
    </row>
    <row r="160" spans="1:114" ht="24" x14ac:dyDescent="0.55000000000000004">
      <c r="A160" s="1"/>
      <c r="B160" s="2"/>
      <c r="C160" s="10"/>
      <c r="D160" s="3"/>
      <c r="E160" s="3"/>
      <c r="F160" s="18"/>
      <c r="G160" s="9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8"/>
      <c r="CZ160" s="89"/>
      <c r="DA160" s="88"/>
      <c r="DB160" s="89"/>
      <c r="DC160" s="88"/>
      <c r="DD160" s="89"/>
      <c r="DE160" s="88"/>
      <c r="DF160" s="89"/>
      <c r="DG160" s="88"/>
      <c r="DH160" s="89"/>
      <c r="DI160" s="89"/>
      <c r="DJ160" s="41"/>
    </row>
    <row r="161" spans="1:114" ht="24" x14ac:dyDescent="0.55000000000000004">
      <c r="A161" s="1"/>
      <c r="B161" s="2"/>
      <c r="C161" s="10"/>
      <c r="D161" s="3"/>
      <c r="E161" s="3"/>
      <c r="F161" s="18"/>
      <c r="G161" s="9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8"/>
      <c r="CZ161" s="89"/>
      <c r="DA161" s="88"/>
      <c r="DB161" s="89"/>
      <c r="DC161" s="88"/>
      <c r="DD161" s="89"/>
      <c r="DE161" s="88"/>
      <c r="DF161" s="89"/>
      <c r="DG161" s="88"/>
      <c r="DH161" s="89"/>
      <c r="DI161" s="89"/>
      <c r="DJ161" s="41"/>
    </row>
    <row r="162" spans="1:114" ht="24" x14ac:dyDescent="0.55000000000000004">
      <c r="A162" s="1"/>
      <c r="B162" s="2"/>
      <c r="C162" s="10"/>
      <c r="D162" s="3"/>
      <c r="E162" s="3"/>
      <c r="F162" s="18"/>
      <c r="G162" s="9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8"/>
      <c r="CZ162" s="89"/>
      <c r="DA162" s="88"/>
      <c r="DB162" s="89"/>
      <c r="DC162" s="88"/>
      <c r="DD162" s="89"/>
      <c r="DE162" s="88"/>
      <c r="DF162" s="89"/>
      <c r="DG162" s="88"/>
      <c r="DH162" s="89"/>
      <c r="DI162" s="89"/>
      <c r="DJ162" s="41"/>
    </row>
    <row r="163" spans="1:114" ht="24" x14ac:dyDescent="0.55000000000000004">
      <c r="A163" s="1"/>
      <c r="B163" s="2"/>
      <c r="C163" s="10"/>
      <c r="D163" s="3"/>
      <c r="E163" s="3"/>
      <c r="F163" s="18"/>
      <c r="G163" s="9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8"/>
      <c r="CZ163" s="89"/>
      <c r="DA163" s="88"/>
      <c r="DB163" s="89"/>
      <c r="DC163" s="88"/>
      <c r="DD163" s="89"/>
      <c r="DE163" s="88"/>
      <c r="DF163" s="89"/>
      <c r="DG163" s="88"/>
      <c r="DH163" s="89"/>
      <c r="DI163" s="89"/>
      <c r="DJ163" s="41"/>
    </row>
    <row r="164" spans="1:114" ht="24" x14ac:dyDescent="0.55000000000000004">
      <c r="A164" s="1"/>
      <c r="B164" s="2"/>
      <c r="C164" s="10"/>
      <c r="D164" s="3"/>
      <c r="E164" s="3"/>
      <c r="F164" s="18"/>
      <c r="G164" s="9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8"/>
      <c r="CZ164" s="89"/>
      <c r="DA164" s="88"/>
      <c r="DB164" s="89"/>
      <c r="DC164" s="88"/>
      <c r="DD164" s="89"/>
      <c r="DE164" s="88"/>
      <c r="DF164" s="89"/>
      <c r="DG164" s="88"/>
      <c r="DH164" s="89"/>
      <c r="DI164" s="89"/>
      <c r="DJ164" s="41"/>
    </row>
    <row r="165" spans="1:114" ht="24" x14ac:dyDescent="0.55000000000000004">
      <c r="A165" s="1"/>
      <c r="B165" s="2"/>
      <c r="C165" s="10"/>
      <c r="D165" s="3"/>
      <c r="E165" s="3"/>
      <c r="F165" s="18"/>
      <c r="G165" s="9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8"/>
      <c r="CZ165" s="89"/>
      <c r="DA165" s="88"/>
      <c r="DB165" s="89"/>
      <c r="DC165" s="88"/>
      <c r="DD165" s="89"/>
      <c r="DE165" s="88"/>
      <c r="DF165" s="89"/>
      <c r="DG165" s="88"/>
      <c r="DH165" s="89"/>
      <c r="DI165" s="89"/>
      <c r="DJ165" s="41"/>
    </row>
    <row r="166" spans="1:114" ht="24" x14ac:dyDescent="0.55000000000000004">
      <c r="A166" s="1"/>
      <c r="B166" s="2"/>
      <c r="C166" s="10"/>
      <c r="D166" s="3"/>
      <c r="E166" s="3"/>
      <c r="F166" s="18"/>
      <c r="G166" s="9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8"/>
      <c r="CZ166" s="89"/>
      <c r="DA166" s="88"/>
      <c r="DB166" s="89"/>
      <c r="DC166" s="88"/>
      <c r="DD166" s="89"/>
      <c r="DE166" s="88"/>
      <c r="DF166" s="89"/>
      <c r="DG166" s="88"/>
      <c r="DH166" s="89"/>
      <c r="DI166" s="89"/>
      <c r="DJ166" s="41"/>
    </row>
    <row r="167" spans="1:114" ht="24" x14ac:dyDescent="0.55000000000000004">
      <c r="A167" s="1"/>
      <c r="B167" s="2"/>
      <c r="C167" s="10"/>
      <c r="D167" s="3"/>
      <c r="E167" s="3"/>
      <c r="F167" s="18"/>
      <c r="G167" s="9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8"/>
      <c r="CZ167" s="89"/>
      <c r="DA167" s="88"/>
      <c r="DB167" s="89"/>
      <c r="DC167" s="88"/>
      <c r="DD167" s="89"/>
      <c r="DE167" s="88"/>
      <c r="DF167" s="89"/>
      <c r="DG167" s="88"/>
      <c r="DH167" s="89"/>
      <c r="DI167" s="89"/>
      <c r="DJ167" s="41"/>
    </row>
    <row r="168" spans="1:114" ht="24" x14ac:dyDescent="0.55000000000000004">
      <c r="A168" s="1"/>
      <c r="B168" s="2"/>
      <c r="C168" s="10"/>
      <c r="D168" s="3"/>
      <c r="E168" s="3"/>
      <c r="F168" s="18"/>
      <c r="G168" s="9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8"/>
      <c r="CZ168" s="89"/>
      <c r="DA168" s="88"/>
      <c r="DB168" s="89"/>
      <c r="DC168" s="88"/>
      <c r="DD168" s="89"/>
      <c r="DE168" s="88"/>
      <c r="DF168" s="89"/>
      <c r="DG168" s="88"/>
      <c r="DH168" s="89"/>
      <c r="DI168" s="89"/>
      <c r="DJ168" s="41"/>
    </row>
    <row r="169" spans="1:114" ht="24" x14ac:dyDescent="0.55000000000000004">
      <c r="A169" s="1"/>
      <c r="B169" s="2"/>
      <c r="C169" s="10"/>
      <c r="D169" s="3"/>
      <c r="E169" s="3"/>
      <c r="F169" s="18"/>
      <c r="G169" s="9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8"/>
      <c r="CZ169" s="89"/>
      <c r="DA169" s="88"/>
      <c r="DB169" s="89"/>
      <c r="DC169" s="88"/>
      <c r="DD169" s="89"/>
      <c r="DE169" s="88"/>
      <c r="DF169" s="89"/>
      <c r="DG169" s="88"/>
      <c r="DH169" s="89"/>
      <c r="DI169" s="89"/>
      <c r="DJ169" s="41"/>
    </row>
    <row r="170" spans="1:114" ht="24" x14ac:dyDescent="0.55000000000000004">
      <c r="A170" s="1"/>
      <c r="B170" s="2"/>
      <c r="C170" s="10"/>
      <c r="D170" s="3"/>
      <c r="E170" s="3"/>
      <c r="F170" s="18"/>
      <c r="G170" s="9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8"/>
      <c r="CZ170" s="89"/>
      <c r="DA170" s="88"/>
      <c r="DB170" s="89"/>
      <c r="DC170" s="88"/>
      <c r="DD170" s="89"/>
      <c r="DE170" s="88"/>
      <c r="DF170" s="89"/>
      <c r="DG170" s="88"/>
      <c r="DH170" s="89"/>
      <c r="DI170" s="89"/>
      <c r="DJ170" s="41"/>
    </row>
    <row r="171" spans="1:114" ht="24" x14ac:dyDescent="0.55000000000000004">
      <c r="A171" s="1"/>
      <c r="B171" s="2"/>
      <c r="C171" s="10"/>
      <c r="D171" s="3"/>
      <c r="E171" s="3"/>
      <c r="F171" s="18"/>
      <c r="G171" s="9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8"/>
      <c r="CZ171" s="89"/>
      <c r="DA171" s="88"/>
      <c r="DB171" s="89"/>
      <c r="DC171" s="88"/>
      <c r="DD171" s="89"/>
      <c r="DE171" s="88"/>
      <c r="DF171" s="89"/>
      <c r="DG171" s="88"/>
      <c r="DH171" s="89"/>
      <c r="DI171" s="89"/>
      <c r="DJ171" s="41"/>
    </row>
    <row r="172" spans="1:114" ht="24" x14ac:dyDescent="0.55000000000000004">
      <c r="A172" s="1"/>
      <c r="B172" s="2"/>
      <c r="C172" s="10"/>
      <c r="D172" s="3"/>
      <c r="E172" s="3"/>
      <c r="F172" s="18"/>
      <c r="G172" s="9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8"/>
      <c r="CZ172" s="89"/>
      <c r="DA172" s="88"/>
      <c r="DB172" s="89"/>
      <c r="DC172" s="88"/>
      <c r="DD172" s="89"/>
      <c r="DE172" s="88"/>
      <c r="DF172" s="89"/>
      <c r="DG172" s="88"/>
      <c r="DH172" s="89"/>
      <c r="DI172" s="89"/>
      <c r="DJ172" s="41"/>
    </row>
    <row r="173" spans="1:114" ht="24" x14ac:dyDescent="0.55000000000000004">
      <c r="A173" s="1"/>
      <c r="B173" s="2"/>
      <c r="C173" s="10"/>
      <c r="D173" s="3"/>
      <c r="E173" s="3"/>
      <c r="F173" s="18"/>
      <c r="G173" s="9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8"/>
      <c r="CZ173" s="89"/>
      <c r="DA173" s="88"/>
      <c r="DB173" s="89"/>
      <c r="DC173" s="88"/>
      <c r="DD173" s="89"/>
      <c r="DE173" s="88"/>
      <c r="DF173" s="89"/>
      <c r="DG173" s="88"/>
      <c r="DH173" s="89"/>
      <c r="DI173" s="89"/>
      <c r="DJ173" s="41"/>
    </row>
    <row r="174" spans="1:114" ht="24" x14ac:dyDescent="0.55000000000000004">
      <c r="A174" s="1"/>
      <c r="B174" s="2"/>
      <c r="C174" s="10"/>
      <c r="D174" s="3"/>
      <c r="E174" s="3"/>
      <c r="F174" s="18"/>
      <c r="G174" s="9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8"/>
      <c r="CZ174" s="89"/>
      <c r="DA174" s="88"/>
      <c r="DB174" s="89"/>
      <c r="DC174" s="88"/>
      <c r="DD174" s="89"/>
      <c r="DE174" s="88"/>
      <c r="DF174" s="89"/>
      <c r="DG174" s="88"/>
      <c r="DH174" s="89"/>
      <c r="DI174" s="89"/>
      <c r="DJ174" s="41"/>
    </row>
    <row r="175" spans="1:114" ht="24" x14ac:dyDescent="0.55000000000000004">
      <c r="A175" s="1"/>
      <c r="B175" s="2"/>
      <c r="C175" s="10"/>
      <c r="D175" s="3"/>
      <c r="E175" s="3"/>
      <c r="F175" s="18"/>
      <c r="G175" s="9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8"/>
      <c r="CZ175" s="89"/>
      <c r="DA175" s="88"/>
      <c r="DB175" s="89"/>
      <c r="DC175" s="88"/>
      <c r="DD175" s="89"/>
      <c r="DE175" s="88"/>
      <c r="DF175" s="89"/>
      <c r="DG175" s="88"/>
      <c r="DH175" s="89"/>
      <c r="DI175" s="89"/>
      <c r="DJ175" s="41"/>
    </row>
    <row r="176" spans="1:114" ht="24" x14ac:dyDescent="0.55000000000000004">
      <c r="A176" s="1"/>
      <c r="B176" s="2"/>
      <c r="C176" s="10"/>
      <c r="D176" s="3"/>
      <c r="E176" s="3"/>
      <c r="F176" s="18"/>
      <c r="G176" s="9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8"/>
      <c r="CZ176" s="89"/>
      <c r="DA176" s="88"/>
      <c r="DB176" s="89"/>
      <c r="DC176" s="88"/>
      <c r="DD176" s="89"/>
      <c r="DE176" s="88"/>
      <c r="DF176" s="89"/>
      <c r="DG176" s="88"/>
      <c r="DH176" s="89"/>
      <c r="DI176" s="89"/>
      <c r="DJ176" s="41"/>
    </row>
    <row r="177" spans="1:114" ht="24" x14ac:dyDescent="0.55000000000000004">
      <c r="A177" s="1"/>
      <c r="B177" s="2"/>
      <c r="C177" s="10"/>
      <c r="D177" s="3"/>
      <c r="E177" s="3"/>
      <c r="F177" s="18"/>
      <c r="G177" s="9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8"/>
      <c r="CZ177" s="89"/>
      <c r="DA177" s="88"/>
      <c r="DB177" s="89"/>
      <c r="DC177" s="88"/>
      <c r="DD177" s="89"/>
      <c r="DE177" s="88"/>
      <c r="DF177" s="89"/>
      <c r="DG177" s="88"/>
      <c r="DH177" s="89"/>
      <c r="DI177" s="89"/>
      <c r="DJ177" s="41"/>
    </row>
    <row r="178" spans="1:114" ht="24" x14ac:dyDescent="0.55000000000000004">
      <c r="A178" s="1"/>
      <c r="B178" s="2"/>
      <c r="C178" s="10"/>
      <c r="D178" s="3"/>
      <c r="E178" s="3"/>
      <c r="F178" s="18"/>
      <c r="G178" s="9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8"/>
      <c r="CZ178" s="89"/>
      <c r="DA178" s="88"/>
      <c r="DB178" s="89"/>
      <c r="DC178" s="88"/>
      <c r="DD178" s="89"/>
      <c r="DE178" s="88"/>
      <c r="DF178" s="89"/>
      <c r="DG178" s="88"/>
      <c r="DH178" s="89"/>
      <c r="DI178" s="89"/>
      <c r="DJ178" s="41"/>
    </row>
    <row r="179" spans="1:114" ht="24" x14ac:dyDescent="0.55000000000000004">
      <c r="A179" s="1"/>
      <c r="B179" s="2"/>
      <c r="C179" s="10"/>
      <c r="D179" s="3"/>
      <c r="E179" s="3"/>
      <c r="F179" s="18"/>
      <c r="G179" s="9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8"/>
      <c r="CZ179" s="89"/>
      <c r="DA179" s="88"/>
      <c r="DB179" s="89"/>
      <c r="DC179" s="88"/>
      <c r="DD179" s="89"/>
      <c r="DE179" s="88"/>
      <c r="DF179" s="89"/>
      <c r="DG179" s="88"/>
      <c r="DH179" s="89"/>
      <c r="DI179" s="89"/>
      <c r="DJ179" s="41"/>
    </row>
    <row r="180" spans="1:114" ht="24" x14ac:dyDescent="0.55000000000000004">
      <c r="A180" s="1"/>
      <c r="B180" s="2"/>
      <c r="C180" s="10"/>
      <c r="D180" s="3"/>
      <c r="E180" s="3"/>
      <c r="F180" s="18"/>
      <c r="G180" s="9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8"/>
      <c r="CZ180" s="89"/>
      <c r="DA180" s="88"/>
      <c r="DB180" s="89"/>
      <c r="DC180" s="88"/>
      <c r="DD180" s="89"/>
      <c r="DE180" s="88"/>
      <c r="DF180" s="89"/>
      <c r="DG180" s="88"/>
      <c r="DH180" s="89"/>
      <c r="DI180" s="89"/>
      <c r="DJ180" s="41"/>
    </row>
    <row r="181" spans="1:114" ht="24" x14ac:dyDescent="0.55000000000000004">
      <c r="A181" s="1"/>
      <c r="B181" s="2"/>
      <c r="C181" s="10"/>
      <c r="D181" s="3"/>
      <c r="E181" s="3"/>
      <c r="F181" s="18"/>
      <c r="G181" s="9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8"/>
      <c r="CZ181" s="89"/>
      <c r="DA181" s="88"/>
      <c r="DB181" s="89"/>
      <c r="DC181" s="88"/>
      <c r="DD181" s="89"/>
      <c r="DE181" s="88"/>
      <c r="DF181" s="89"/>
      <c r="DG181" s="88"/>
      <c r="DH181" s="89"/>
      <c r="DI181" s="89"/>
      <c r="DJ181" s="41"/>
    </row>
    <row r="182" spans="1:114" ht="24" x14ac:dyDescent="0.55000000000000004">
      <c r="A182" s="1"/>
      <c r="B182" s="2"/>
      <c r="C182" s="10"/>
      <c r="D182" s="3"/>
      <c r="E182" s="3"/>
      <c r="F182" s="18"/>
      <c r="G182" s="9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8"/>
      <c r="CZ182" s="89"/>
      <c r="DA182" s="88"/>
      <c r="DB182" s="89"/>
      <c r="DC182" s="88"/>
      <c r="DD182" s="89"/>
      <c r="DE182" s="88"/>
      <c r="DF182" s="89"/>
      <c r="DG182" s="88"/>
      <c r="DH182" s="89"/>
      <c r="DI182" s="89"/>
      <c r="DJ182" s="41"/>
    </row>
    <row r="183" spans="1:114" ht="24" x14ac:dyDescent="0.55000000000000004">
      <c r="A183" s="1"/>
      <c r="B183" s="2"/>
      <c r="C183" s="10"/>
      <c r="D183" s="3"/>
      <c r="E183" s="3"/>
      <c r="F183" s="18"/>
      <c r="G183" s="9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8"/>
      <c r="CZ183" s="89"/>
      <c r="DA183" s="88"/>
      <c r="DB183" s="89"/>
      <c r="DC183" s="88"/>
      <c r="DD183" s="89"/>
      <c r="DE183" s="88"/>
      <c r="DF183" s="89"/>
      <c r="DG183" s="88"/>
      <c r="DH183" s="89"/>
      <c r="DI183" s="89"/>
      <c r="DJ183" s="41"/>
    </row>
    <row r="184" spans="1:114" ht="24" x14ac:dyDescent="0.55000000000000004">
      <c r="A184" s="1"/>
      <c r="B184" s="2"/>
      <c r="C184" s="10"/>
      <c r="D184" s="3"/>
      <c r="E184" s="3"/>
      <c r="F184" s="18"/>
      <c r="G184" s="9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8"/>
      <c r="CZ184" s="89"/>
      <c r="DA184" s="88"/>
      <c r="DB184" s="89"/>
      <c r="DC184" s="88"/>
      <c r="DD184" s="89"/>
      <c r="DE184" s="88"/>
      <c r="DF184" s="89"/>
      <c r="DG184" s="88"/>
      <c r="DH184" s="89"/>
      <c r="DI184" s="89"/>
      <c r="DJ184" s="41"/>
    </row>
    <row r="185" spans="1:114" ht="24" x14ac:dyDescent="0.55000000000000004">
      <c r="A185" s="1"/>
      <c r="B185" s="2"/>
      <c r="C185" s="10"/>
      <c r="D185" s="3"/>
      <c r="E185" s="3"/>
      <c r="F185" s="18"/>
      <c r="G185" s="9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8"/>
      <c r="CZ185" s="89"/>
      <c r="DA185" s="88"/>
      <c r="DB185" s="89"/>
      <c r="DC185" s="88"/>
      <c r="DD185" s="89"/>
      <c r="DE185" s="88"/>
      <c r="DF185" s="89"/>
      <c r="DG185" s="88"/>
      <c r="DH185" s="89"/>
      <c r="DI185" s="89"/>
      <c r="DJ185" s="41"/>
    </row>
    <row r="186" spans="1:114" ht="24" x14ac:dyDescent="0.55000000000000004">
      <c r="A186" s="1"/>
      <c r="B186" s="2"/>
      <c r="C186" s="10"/>
      <c r="D186" s="3"/>
      <c r="E186" s="3"/>
      <c r="F186" s="18"/>
      <c r="G186" s="9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8"/>
      <c r="CZ186" s="89"/>
      <c r="DA186" s="88"/>
      <c r="DB186" s="89"/>
      <c r="DC186" s="88"/>
      <c r="DD186" s="89"/>
      <c r="DE186" s="88"/>
      <c r="DF186" s="89"/>
      <c r="DG186" s="88"/>
      <c r="DH186" s="89"/>
      <c r="DI186" s="89"/>
      <c r="DJ186" s="41"/>
    </row>
    <row r="187" spans="1:114" ht="24" x14ac:dyDescent="0.55000000000000004">
      <c r="A187" s="1"/>
      <c r="B187" s="2"/>
      <c r="C187" s="10"/>
      <c r="D187" s="3"/>
      <c r="E187" s="3"/>
      <c r="F187" s="18"/>
      <c r="G187" s="9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8"/>
      <c r="CZ187" s="89"/>
      <c r="DA187" s="88"/>
      <c r="DB187" s="89"/>
      <c r="DC187" s="88"/>
      <c r="DD187" s="89"/>
      <c r="DE187" s="88"/>
      <c r="DF187" s="89"/>
      <c r="DG187" s="88"/>
      <c r="DH187" s="89"/>
      <c r="DI187" s="89"/>
      <c r="DJ187" s="41"/>
    </row>
    <row r="188" spans="1:114" ht="24" x14ac:dyDescent="0.55000000000000004">
      <c r="A188" s="1"/>
      <c r="B188" s="2"/>
      <c r="C188" s="10"/>
      <c r="D188" s="3"/>
      <c r="E188" s="3"/>
      <c r="F188" s="18"/>
      <c r="G188" s="9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8"/>
      <c r="CZ188" s="89"/>
      <c r="DA188" s="88"/>
      <c r="DB188" s="89"/>
      <c r="DC188" s="88"/>
      <c r="DD188" s="89"/>
      <c r="DE188" s="88"/>
      <c r="DF188" s="89"/>
      <c r="DG188" s="88"/>
      <c r="DH188" s="89"/>
      <c r="DI188" s="89"/>
      <c r="DJ188" s="41"/>
    </row>
    <row r="189" spans="1:114" ht="24" x14ac:dyDescent="0.55000000000000004">
      <c r="A189" s="1"/>
      <c r="B189" s="2"/>
      <c r="C189" s="10"/>
      <c r="D189" s="3"/>
      <c r="E189" s="3"/>
      <c r="F189" s="18"/>
      <c r="G189" s="9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8"/>
      <c r="CZ189" s="89"/>
      <c r="DA189" s="88"/>
      <c r="DB189" s="89"/>
      <c r="DC189" s="88"/>
      <c r="DD189" s="89"/>
      <c r="DE189" s="88"/>
      <c r="DF189" s="89"/>
      <c r="DG189" s="88"/>
      <c r="DH189" s="89"/>
      <c r="DI189" s="89"/>
      <c r="DJ189" s="41"/>
    </row>
    <row r="190" spans="1:114" ht="24" x14ac:dyDescent="0.55000000000000004">
      <c r="A190" s="1"/>
      <c r="B190" s="2"/>
      <c r="C190" s="10"/>
      <c r="D190" s="3"/>
      <c r="E190" s="3"/>
      <c r="F190" s="18"/>
      <c r="G190" s="9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8"/>
      <c r="CZ190" s="89"/>
      <c r="DA190" s="88"/>
      <c r="DB190" s="89"/>
      <c r="DC190" s="88"/>
      <c r="DD190" s="89"/>
      <c r="DE190" s="88"/>
      <c r="DF190" s="89"/>
      <c r="DG190" s="88"/>
      <c r="DH190" s="89"/>
      <c r="DI190" s="89"/>
      <c r="DJ190" s="41"/>
    </row>
    <row r="191" spans="1:114" ht="24" x14ac:dyDescent="0.55000000000000004">
      <c r="A191" s="1"/>
      <c r="B191" s="2"/>
      <c r="C191" s="10"/>
      <c r="D191" s="3"/>
      <c r="E191" s="3"/>
      <c r="F191" s="18"/>
      <c r="G191" s="9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8"/>
      <c r="CZ191" s="89"/>
      <c r="DA191" s="88"/>
      <c r="DB191" s="89"/>
      <c r="DC191" s="88"/>
      <c r="DD191" s="89"/>
      <c r="DE191" s="88"/>
      <c r="DF191" s="89"/>
      <c r="DG191" s="88"/>
      <c r="DH191" s="89"/>
      <c r="DI191" s="89"/>
      <c r="DJ191" s="41"/>
    </row>
    <row r="192" spans="1:114" ht="24" x14ac:dyDescent="0.55000000000000004">
      <c r="A192" s="1"/>
      <c r="B192" s="2"/>
      <c r="C192" s="10"/>
      <c r="D192" s="3"/>
      <c r="E192" s="3"/>
      <c r="F192" s="18"/>
      <c r="G192" s="9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8"/>
      <c r="CZ192" s="89"/>
      <c r="DA192" s="88"/>
      <c r="DB192" s="89"/>
      <c r="DC192" s="88"/>
      <c r="DD192" s="89"/>
      <c r="DE192" s="88"/>
      <c r="DF192" s="89"/>
      <c r="DG192" s="88"/>
      <c r="DH192" s="89"/>
      <c r="DI192" s="89"/>
      <c r="DJ192" s="41"/>
    </row>
    <row r="193" spans="1:114" ht="24" x14ac:dyDescent="0.55000000000000004">
      <c r="A193" s="1"/>
      <c r="B193" s="2"/>
      <c r="C193" s="10"/>
      <c r="D193" s="3"/>
      <c r="E193" s="3"/>
      <c r="F193" s="18"/>
      <c r="G193" s="9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8"/>
      <c r="CZ193" s="89"/>
      <c r="DA193" s="88"/>
      <c r="DB193" s="89"/>
      <c r="DC193" s="88"/>
      <c r="DD193" s="89"/>
      <c r="DE193" s="88"/>
      <c r="DF193" s="89"/>
      <c r="DG193" s="88"/>
      <c r="DH193" s="89"/>
      <c r="DI193" s="89"/>
      <c r="DJ193" s="41"/>
    </row>
    <row r="194" spans="1:114" ht="24" x14ac:dyDescent="0.55000000000000004">
      <c r="A194" s="1"/>
      <c r="B194" s="2"/>
      <c r="C194" s="10"/>
      <c r="D194" s="3"/>
      <c r="E194" s="3"/>
      <c r="F194" s="18"/>
      <c r="G194" s="9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8"/>
      <c r="CZ194" s="89"/>
      <c r="DA194" s="88"/>
      <c r="DB194" s="89"/>
      <c r="DC194" s="88"/>
      <c r="DD194" s="89"/>
      <c r="DE194" s="88"/>
      <c r="DF194" s="89"/>
      <c r="DG194" s="88"/>
      <c r="DH194" s="89"/>
      <c r="DI194" s="89"/>
      <c r="DJ194" s="41"/>
    </row>
    <row r="195" spans="1:114" ht="24" x14ac:dyDescent="0.55000000000000004">
      <c r="A195" s="1"/>
      <c r="B195" s="2"/>
      <c r="C195" s="10"/>
      <c r="D195" s="3"/>
      <c r="E195" s="3"/>
      <c r="F195" s="18"/>
      <c r="G195" s="9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8"/>
      <c r="CZ195" s="89"/>
      <c r="DA195" s="88"/>
      <c r="DB195" s="89"/>
      <c r="DC195" s="88"/>
      <c r="DD195" s="89"/>
      <c r="DE195" s="88"/>
      <c r="DF195" s="89"/>
      <c r="DG195" s="88"/>
      <c r="DH195" s="89"/>
      <c r="DI195" s="89"/>
      <c r="DJ195" s="41"/>
    </row>
    <row r="196" spans="1:114" ht="24" x14ac:dyDescent="0.55000000000000004">
      <c r="A196" s="1"/>
      <c r="B196" s="2"/>
      <c r="C196" s="10"/>
      <c r="D196" s="3"/>
      <c r="E196" s="3"/>
      <c r="F196" s="18"/>
      <c r="G196" s="9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8"/>
      <c r="CZ196" s="89"/>
      <c r="DA196" s="88"/>
      <c r="DB196" s="89"/>
      <c r="DC196" s="88"/>
      <c r="DD196" s="89"/>
      <c r="DE196" s="88"/>
      <c r="DF196" s="89"/>
      <c r="DG196" s="88"/>
      <c r="DH196" s="89"/>
      <c r="DI196" s="89"/>
      <c r="DJ196" s="41"/>
    </row>
    <row r="197" spans="1:114" ht="24" x14ac:dyDescent="0.55000000000000004">
      <c r="A197" s="1"/>
      <c r="B197" s="2"/>
      <c r="C197" s="10"/>
      <c r="D197" s="3"/>
      <c r="E197" s="3"/>
      <c r="F197" s="18"/>
      <c r="G197" s="9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8"/>
      <c r="CZ197" s="89"/>
      <c r="DA197" s="88"/>
      <c r="DB197" s="89"/>
      <c r="DC197" s="88"/>
      <c r="DD197" s="89"/>
      <c r="DE197" s="88"/>
      <c r="DF197" s="89"/>
      <c r="DG197" s="88"/>
      <c r="DH197" s="89"/>
      <c r="DI197" s="89"/>
      <c r="DJ197" s="41"/>
    </row>
    <row r="198" spans="1:114" ht="24" x14ac:dyDescent="0.55000000000000004">
      <c r="A198" s="1"/>
      <c r="B198" s="2"/>
      <c r="C198" s="10"/>
      <c r="D198" s="3"/>
      <c r="E198" s="3"/>
      <c r="F198" s="18"/>
      <c r="G198" s="9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8"/>
      <c r="CZ198" s="89"/>
      <c r="DA198" s="88"/>
      <c r="DB198" s="89"/>
      <c r="DC198" s="88"/>
      <c r="DD198" s="89"/>
      <c r="DE198" s="88"/>
      <c r="DF198" s="89"/>
      <c r="DG198" s="88"/>
      <c r="DH198" s="89"/>
      <c r="DI198" s="89"/>
      <c r="DJ198" s="41"/>
    </row>
    <row r="199" spans="1:114" ht="24" x14ac:dyDescent="0.55000000000000004">
      <c r="A199" s="1"/>
      <c r="B199" s="2"/>
      <c r="C199" s="10"/>
      <c r="D199" s="3"/>
      <c r="E199" s="3"/>
      <c r="F199" s="18"/>
      <c r="G199" s="9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8"/>
      <c r="CZ199" s="89"/>
      <c r="DA199" s="88"/>
      <c r="DB199" s="89"/>
      <c r="DC199" s="88"/>
      <c r="DD199" s="89"/>
      <c r="DE199" s="88"/>
      <c r="DF199" s="89"/>
      <c r="DG199" s="88"/>
      <c r="DH199" s="89"/>
      <c r="DI199" s="89"/>
      <c r="DJ199" s="41"/>
    </row>
    <row r="200" spans="1:114" ht="24" x14ac:dyDescent="0.55000000000000004">
      <c r="A200" s="1"/>
      <c r="B200" s="2"/>
      <c r="C200" s="10"/>
      <c r="D200" s="3"/>
      <c r="E200" s="3"/>
      <c r="F200" s="18"/>
      <c r="G200" s="9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8"/>
      <c r="CZ200" s="89"/>
      <c r="DA200" s="88"/>
      <c r="DB200" s="89"/>
      <c r="DC200" s="88"/>
      <c r="DD200" s="89"/>
      <c r="DE200" s="88"/>
      <c r="DF200" s="89"/>
      <c r="DG200" s="88"/>
      <c r="DH200" s="89"/>
      <c r="DI200" s="89"/>
      <c r="DJ200" s="41"/>
    </row>
    <row r="201" spans="1:114" ht="24" x14ac:dyDescent="0.55000000000000004">
      <c r="A201" s="1"/>
      <c r="B201" s="2"/>
      <c r="C201" s="10"/>
      <c r="D201" s="3"/>
      <c r="E201" s="3"/>
      <c r="F201" s="18"/>
      <c r="G201" s="9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8"/>
      <c r="CZ201" s="89"/>
      <c r="DA201" s="88"/>
      <c r="DB201" s="89"/>
      <c r="DC201" s="88"/>
      <c r="DD201" s="89"/>
      <c r="DE201" s="88"/>
      <c r="DF201" s="89"/>
      <c r="DG201" s="88"/>
      <c r="DH201" s="89"/>
      <c r="DI201" s="89"/>
      <c r="DJ201" s="41"/>
    </row>
    <row r="202" spans="1:114" ht="24" x14ac:dyDescent="0.55000000000000004">
      <c r="A202" s="1"/>
      <c r="B202" s="2"/>
      <c r="C202" s="10"/>
      <c r="D202" s="3"/>
      <c r="E202" s="3"/>
      <c r="F202" s="18"/>
      <c r="G202" s="9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8"/>
      <c r="CZ202" s="89"/>
      <c r="DA202" s="88"/>
      <c r="DB202" s="89"/>
      <c r="DC202" s="88"/>
      <c r="DD202" s="89"/>
      <c r="DE202" s="88"/>
      <c r="DF202" s="89"/>
      <c r="DG202" s="88"/>
      <c r="DH202" s="89"/>
      <c r="DI202" s="89"/>
      <c r="DJ202" s="41"/>
    </row>
    <row r="203" spans="1:114" ht="24" x14ac:dyDescent="0.55000000000000004">
      <c r="A203" s="1"/>
      <c r="B203" s="2"/>
      <c r="C203" s="10"/>
      <c r="D203" s="3"/>
      <c r="E203" s="3"/>
      <c r="F203" s="18"/>
      <c r="G203" s="9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8"/>
      <c r="CZ203" s="89"/>
      <c r="DA203" s="88"/>
      <c r="DB203" s="89"/>
      <c r="DC203" s="88"/>
      <c r="DD203" s="89"/>
      <c r="DE203" s="88"/>
      <c r="DF203" s="89"/>
      <c r="DG203" s="88"/>
      <c r="DH203" s="89"/>
      <c r="DI203" s="89"/>
      <c r="DJ203" s="41"/>
    </row>
    <row r="204" spans="1:114" ht="24" x14ac:dyDescent="0.55000000000000004">
      <c r="A204" s="1"/>
      <c r="B204" s="2"/>
      <c r="C204" s="10"/>
      <c r="D204" s="3"/>
      <c r="E204" s="3"/>
      <c r="F204" s="18"/>
      <c r="G204" s="9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8"/>
      <c r="CZ204" s="89"/>
      <c r="DA204" s="88"/>
      <c r="DB204" s="89"/>
      <c r="DC204" s="88"/>
      <c r="DD204" s="89"/>
      <c r="DE204" s="88"/>
      <c r="DF204" s="89"/>
      <c r="DG204" s="88"/>
      <c r="DH204" s="89"/>
      <c r="DI204" s="89"/>
      <c r="DJ204" s="41"/>
    </row>
    <row r="205" spans="1:114" ht="24" x14ac:dyDescent="0.55000000000000004">
      <c r="A205" s="1"/>
      <c r="B205" s="2"/>
      <c r="C205" s="10"/>
      <c r="D205" s="3"/>
      <c r="E205" s="3"/>
      <c r="F205" s="18"/>
      <c r="G205" s="9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8"/>
      <c r="CZ205" s="89"/>
      <c r="DA205" s="88"/>
      <c r="DB205" s="89"/>
      <c r="DC205" s="88"/>
      <c r="DD205" s="89"/>
      <c r="DE205" s="88"/>
      <c r="DF205" s="89"/>
      <c r="DG205" s="88"/>
      <c r="DH205" s="89"/>
      <c r="DI205" s="89"/>
      <c r="DJ205" s="41"/>
    </row>
    <row r="206" spans="1:114" ht="24" x14ac:dyDescent="0.55000000000000004">
      <c r="A206" s="1"/>
      <c r="B206" s="2"/>
      <c r="C206" s="10"/>
      <c r="D206" s="3"/>
      <c r="E206" s="3"/>
      <c r="F206" s="18"/>
      <c r="G206" s="9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8"/>
      <c r="CZ206" s="89"/>
      <c r="DA206" s="88"/>
      <c r="DB206" s="89"/>
      <c r="DC206" s="88"/>
      <c r="DD206" s="89"/>
      <c r="DE206" s="88"/>
      <c r="DF206" s="89"/>
      <c r="DG206" s="88"/>
      <c r="DH206" s="89"/>
      <c r="DI206" s="89"/>
      <c r="DJ206" s="41"/>
    </row>
    <row r="207" spans="1:114" ht="24" x14ac:dyDescent="0.55000000000000004">
      <c r="A207" s="1"/>
      <c r="B207" s="2"/>
      <c r="C207" s="10"/>
      <c r="D207" s="3"/>
      <c r="E207" s="3"/>
      <c r="F207" s="18"/>
      <c r="G207" s="9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8"/>
      <c r="CZ207" s="89"/>
      <c r="DA207" s="88"/>
      <c r="DB207" s="89"/>
      <c r="DC207" s="88"/>
      <c r="DD207" s="89"/>
      <c r="DE207" s="88"/>
      <c r="DF207" s="89"/>
      <c r="DG207" s="88"/>
      <c r="DH207" s="89"/>
      <c r="DI207" s="89"/>
      <c r="DJ207" s="41"/>
    </row>
    <row r="208" spans="1:114" ht="24" x14ac:dyDescent="0.55000000000000004">
      <c r="A208" s="1"/>
      <c r="B208" s="2"/>
      <c r="C208" s="10"/>
      <c r="D208" s="3"/>
      <c r="E208" s="3"/>
      <c r="F208" s="18"/>
      <c r="G208" s="9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8"/>
      <c r="CZ208" s="89"/>
      <c r="DA208" s="88"/>
      <c r="DB208" s="89"/>
      <c r="DC208" s="88"/>
      <c r="DD208" s="89"/>
      <c r="DE208" s="88"/>
      <c r="DF208" s="89"/>
      <c r="DG208" s="88"/>
      <c r="DH208" s="89"/>
      <c r="DI208" s="89"/>
      <c r="DJ208" s="41"/>
    </row>
    <row r="209" spans="1:114" ht="24" x14ac:dyDescent="0.55000000000000004">
      <c r="A209" s="1"/>
      <c r="B209" s="2"/>
      <c r="C209" s="10"/>
      <c r="D209" s="3"/>
      <c r="E209" s="3"/>
      <c r="F209" s="18"/>
      <c r="G209" s="9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8"/>
      <c r="CZ209" s="89"/>
      <c r="DA209" s="88"/>
      <c r="DB209" s="89"/>
      <c r="DC209" s="88"/>
      <c r="DD209" s="89"/>
      <c r="DE209" s="88"/>
      <c r="DF209" s="89"/>
      <c r="DG209" s="88"/>
      <c r="DH209" s="89"/>
      <c r="DI209" s="89"/>
      <c r="DJ209" s="41"/>
    </row>
    <row r="210" spans="1:114" ht="24" x14ac:dyDescent="0.55000000000000004">
      <c r="A210" s="1"/>
      <c r="B210" s="2"/>
      <c r="C210" s="10"/>
      <c r="D210" s="3"/>
      <c r="E210" s="3"/>
      <c r="F210" s="18"/>
      <c r="G210" s="9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8"/>
      <c r="CZ210" s="89"/>
      <c r="DA210" s="88"/>
      <c r="DB210" s="89"/>
      <c r="DC210" s="88"/>
      <c r="DD210" s="89"/>
      <c r="DE210" s="88"/>
      <c r="DF210" s="89"/>
      <c r="DG210" s="88"/>
      <c r="DH210" s="89"/>
      <c r="DI210" s="89"/>
      <c r="DJ210" s="41"/>
    </row>
    <row r="211" spans="1:114" ht="24" x14ac:dyDescent="0.55000000000000004">
      <c r="A211" s="1"/>
      <c r="B211" s="2"/>
      <c r="C211" s="10"/>
      <c r="D211" s="3"/>
      <c r="E211" s="3"/>
      <c r="F211" s="18"/>
      <c r="G211" s="9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8"/>
      <c r="CZ211" s="89"/>
      <c r="DA211" s="88"/>
      <c r="DB211" s="89"/>
      <c r="DC211" s="88"/>
      <c r="DD211" s="89"/>
      <c r="DE211" s="88"/>
      <c r="DF211" s="89"/>
      <c r="DG211" s="88"/>
      <c r="DH211" s="89"/>
      <c r="DI211" s="89"/>
      <c r="DJ211" s="41"/>
    </row>
    <row r="212" spans="1:114" ht="24" x14ac:dyDescent="0.55000000000000004">
      <c r="A212" s="1"/>
      <c r="B212" s="2"/>
      <c r="C212" s="10"/>
      <c r="D212" s="3"/>
      <c r="E212" s="3"/>
      <c r="F212" s="18"/>
      <c r="G212" s="9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8"/>
      <c r="CZ212" s="89"/>
      <c r="DA212" s="88"/>
      <c r="DB212" s="89"/>
      <c r="DC212" s="88"/>
      <c r="DD212" s="89"/>
      <c r="DE212" s="88"/>
      <c r="DF212" s="89"/>
      <c r="DG212" s="88"/>
      <c r="DH212" s="89"/>
      <c r="DI212" s="89"/>
      <c r="DJ212" s="41"/>
    </row>
    <row r="213" spans="1:114" ht="24" x14ac:dyDescent="0.55000000000000004">
      <c r="A213" s="1"/>
      <c r="B213" s="2"/>
      <c r="C213" s="10"/>
      <c r="D213" s="3"/>
      <c r="E213" s="3"/>
      <c r="F213" s="18"/>
      <c r="G213" s="9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8"/>
      <c r="CZ213" s="89"/>
      <c r="DA213" s="88"/>
      <c r="DB213" s="89"/>
      <c r="DC213" s="88"/>
      <c r="DD213" s="89"/>
      <c r="DE213" s="88"/>
      <c r="DF213" s="89"/>
      <c r="DG213" s="88"/>
      <c r="DH213" s="89"/>
      <c r="DI213" s="89"/>
      <c r="DJ213" s="41"/>
    </row>
    <row r="214" spans="1:114" ht="24" x14ac:dyDescent="0.55000000000000004">
      <c r="A214" s="1"/>
      <c r="B214" s="2"/>
      <c r="C214" s="10"/>
      <c r="D214" s="3"/>
      <c r="E214" s="3"/>
      <c r="F214" s="18"/>
      <c r="G214" s="9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8"/>
      <c r="CZ214" s="89"/>
      <c r="DA214" s="88"/>
      <c r="DB214" s="89"/>
      <c r="DC214" s="88"/>
      <c r="DD214" s="89"/>
      <c r="DE214" s="88"/>
      <c r="DF214" s="89"/>
      <c r="DG214" s="88"/>
      <c r="DH214" s="89"/>
      <c r="DI214" s="89"/>
      <c r="DJ214" s="41"/>
    </row>
    <row r="215" spans="1:114" ht="24" x14ac:dyDescent="0.55000000000000004">
      <c r="A215" s="1"/>
      <c r="B215" s="2"/>
      <c r="C215" s="10"/>
      <c r="D215" s="3"/>
      <c r="E215" s="3"/>
      <c r="F215" s="18"/>
      <c r="G215" s="9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8"/>
      <c r="CZ215" s="89"/>
      <c r="DA215" s="88"/>
      <c r="DB215" s="89"/>
      <c r="DC215" s="88"/>
      <c r="DD215" s="89"/>
      <c r="DE215" s="88"/>
      <c r="DF215" s="89"/>
      <c r="DG215" s="88"/>
      <c r="DH215" s="89"/>
      <c r="DI215" s="89"/>
      <c r="DJ215" s="41"/>
    </row>
    <row r="216" spans="1:114" ht="24" x14ac:dyDescent="0.55000000000000004">
      <c r="A216" s="1"/>
      <c r="B216" s="2"/>
      <c r="C216" s="10"/>
      <c r="D216" s="3"/>
      <c r="E216" s="3"/>
      <c r="F216" s="18"/>
      <c r="G216" s="9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8"/>
      <c r="CZ216" s="89"/>
      <c r="DA216" s="88"/>
      <c r="DB216" s="89"/>
      <c r="DC216" s="88"/>
      <c r="DD216" s="89"/>
      <c r="DE216" s="88"/>
      <c r="DF216" s="89"/>
      <c r="DG216" s="88"/>
      <c r="DH216" s="89"/>
      <c r="DI216" s="89"/>
      <c r="DJ216" s="41"/>
    </row>
    <row r="217" spans="1:114" ht="24" x14ac:dyDescent="0.55000000000000004">
      <c r="A217" s="1"/>
      <c r="B217" s="2"/>
      <c r="C217" s="10"/>
      <c r="D217" s="3"/>
      <c r="E217" s="3"/>
      <c r="F217" s="18"/>
      <c r="G217" s="9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8"/>
      <c r="CZ217" s="89"/>
      <c r="DA217" s="88"/>
      <c r="DB217" s="89"/>
      <c r="DC217" s="88"/>
      <c r="DD217" s="89"/>
      <c r="DE217" s="88"/>
      <c r="DF217" s="89"/>
      <c r="DG217" s="88"/>
      <c r="DH217" s="89"/>
      <c r="DI217" s="89"/>
      <c r="DJ217" s="41"/>
    </row>
    <row r="218" spans="1:114" ht="24" x14ac:dyDescent="0.55000000000000004">
      <c r="A218" s="1"/>
      <c r="B218" s="2"/>
      <c r="C218" s="10"/>
      <c r="D218" s="3"/>
      <c r="E218" s="3"/>
      <c r="F218" s="18"/>
      <c r="G218" s="9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8"/>
      <c r="CZ218" s="89"/>
      <c r="DA218" s="88"/>
      <c r="DB218" s="89"/>
      <c r="DC218" s="88"/>
      <c r="DD218" s="89"/>
      <c r="DE218" s="88"/>
      <c r="DF218" s="89"/>
      <c r="DG218" s="88"/>
      <c r="DH218" s="89"/>
      <c r="DI218" s="89"/>
      <c r="DJ218" s="41"/>
    </row>
    <row r="219" spans="1:114" ht="24" x14ac:dyDescent="0.55000000000000004">
      <c r="A219" s="1"/>
      <c r="B219" s="2"/>
      <c r="C219" s="10"/>
      <c r="D219" s="3"/>
      <c r="E219" s="3"/>
      <c r="F219" s="18"/>
      <c r="G219" s="9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8"/>
      <c r="CZ219" s="89"/>
      <c r="DA219" s="88"/>
      <c r="DB219" s="89"/>
      <c r="DC219" s="88"/>
      <c r="DD219" s="89"/>
      <c r="DE219" s="88"/>
      <c r="DF219" s="89"/>
      <c r="DG219" s="88"/>
      <c r="DH219" s="89"/>
      <c r="DI219" s="89"/>
      <c r="DJ219" s="41"/>
    </row>
    <row r="220" spans="1:114" ht="24" x14ac:dyDescent="0.55000000000000004">
      <c r="A220" s="1"/>
      <c r="B220" s="2"/>
      <c r="C220" s="10"/>
      <c r="D220" s="3"/>
      <c r="E220" s="3"/>
      <c r="F220" s="18"/>
      <c r="G220" s="9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8"/>
      <c r="CZ220" s="89"/>
      <c r="DA220" s="88"/>
      <c r="DB220" s="89"/>
      <c r="DC220" s="88"/>
      <c r="DD220" s="89"/>
      <c r="DE220" s="88"/>
      <c r="DF220" s="89"/>
      <c r="DG220" s="88"/>
      <c r="DH220" s="89"/>
      <c r="DI220" s="89"/>
      <c r="DJ220" s="41"/>
    </row>
    <row r="221" spans="1:114" ht="24" x14ac:dyDescent="0.55000000000000004">
      <c r="A221" s="1"/>
      <c r="B221" s="2"/>
      <c r="C221" s="10"/>
      <c r="D221" s="3"/>
      <c r="E221" s="3"/>
      <c r="F221" s="18"/>
      <c r="G221" s="9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8"/>
      <c r="CZ221" s="89"/>
      <c r="DA221" s="88"/>
      <c r="DB221" s="89"/>
      <c r="DC221" s="88"/>
      <c r="DD221" s="89"/>
      <c r="DE221" s="88"/>
      <c r="DF221" s="89"/>
      <c r="DG221" s="88"/>
      <c r="DH221" s="89"/>
      <c r="DI221" s="89"/>
      <c r="DJ221" s="41"/>
    </row>
    <row r="222" spans="1:114" ht="24" x14ac:dyDescent="0.55000000000000004">
      <c r="A222" s="1"/>
      <c r="B222" s="2"/>
      <c r="C222" s="10"/>
      <c r="D222" s="3"/>
      <c r="E222" s="3"/>
      <c r="F222" s="18"/>
      <c r="G222" s="9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8"/>
      <c r="CZ222" s="89"/>
      <c r="DA222" s="88"/>
      <c r="DB222" s="89"/>
      <c r="DC222" s="88"/>
      <c r="DD222" s="89"/>
      <c r="DE222" s="88"/>
      <c r="DF222" s="89"/>
      <c r="DG222" s="88"/>
      <c r="DH222" s="89"/>
      <c r="DI222" s="89"/>
      <c r="DJ222" s="41"/>
    </row>
    <row r="223" spans="1:114" ht="24" x14ac:dyDescent="0.55000000000000004">
      <c r="A223" s="1"/>
      <c r="B223" s="2"/>
      <c r="C223" s="10"/>
      <c r="D223" s="3"/>
      <c r="E223" s="3"/>
      <c r="F223" s="18"/>
      <c r="G223" s="9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8"/>
      <c r="CZ223" s="89"/>
      <c r="DA223" s="88"/>
      <c r="DB223" s="89"/>
      <c r="DC223" s="88"/>
      <c r="DD223" s="89"/>
      <c r="DE223" s="88"/>
      <c r="DF223" s="89"/>
      <c r="DG223" s="88"/>
      <c r="DH223" s="89"/>
      <c r="DI223" s="89"/>
      <c r="DJ223" s="41"/>
    </row>
    <row r="224" spans="1:114" ht="24" x14ac:dyDescent="0.55000000000000004">
      <c r="A224" s="1"/>
      <c r="B224" s="2"/>
      <c r="C224" s="10"/>
      <c r="D224" s="3"/>
      <c r="E224" s="3"/>
      <c r="F224" s="18"/>
      <c r="G224" s="9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8"/>
      <c r="CZ224" s="89"/>
      <c r="DA224" s="88"/>
      <c r="DB224" s="89"/>
      <c r="DC224" s="88"/>
      <c r="DD224" s="89"/>
      <c r="DE224" s="88"/>
      <c r="DF224" s="89"/>
      <c r="DG224" s="88"/>
      <c r="DH224" s="89"/>
      <c r="DI224" s="89"/>
      <c r="DJ224" s="41"/>
    </row>
    <row r="225" spans="1:114" ht="24" x14ac:dyDescent="0.55000000000000004">
      <c r="A225" s="1"/>
      <c r="B225" s="2"/>
      <c r="C225" s="10"/>
      <c r="D225" s="3"/>
      <c r="E225" s="3"/>
      <c r="F225" s="18"/>
      <c r="G225" s="9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8"/>
      <c r="CZ225" s="89"/>
      <c r="DA225" s="88"/>
      <c r="DB225" s="89"/>
      <c r="DC225" s="88"/>
      <c r="DD225" s="89"/>
      <c r="DE225" s="88"/>
      <c r="DF225" s="89"/>
      <c r="DG225" s="88"/>
      <c r="DH225" s="89"/>
      <c r="DI225" s="89"/>
      <c r="DJ225" s="41"/>
    </row>
    <row r="226" spans="1:114" ht="24" x14ac:dyDescent="0.55000000000000004">
      <c r="A226" s="19"/>
      <c r="B226" s="4"/>
      <c r="C226" s="4"/>
      <c r="D226" s="19"/>
      <c r="E226" s="19"/>
      <c r="F226" s="20"/>
      <c r="G226" s="2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8"/>
      <c r="CZ226" s="89"/>
      <c r="DA226" s="88"/>
      <c r="DB226" s="89"/>
      <c r="DC226" s="88"/>
      <c r="DD226" s="89"/>
      <c r="DE226" s="88"/>
      <c r="DF226" s="89"/>
      <c r="DG226" s="88"/>
      <c r="DH226" s="89"/>
      <c r="DI226" s="89"/>
      <c r="DJ226" s="41"/>
    </row>
    <row r="227" spans="1:114" ht="24" x14ac:dyDescent="0.55000000000000004">
      <c r="A227" s="19"/>
      <c r="B227" s="4"/>
      <c r="C227" s="4"/>
      <c r="D227" s="19"/>
      <c r="E227" s="19"/>
      <c r="F227" s="20"/>
      <c r="G227" s="2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8"/>
      <c r="CZ227" s="89"/>
      <c r="DA227" s="88"/>
      <c r="DB227" s="89"/>
      <c r="DC227" s="88"/>
      <c r="DD227" s="89"/>
      <c r="DE227" s="88"/>
      <c r="DF227" s="89"/>
      <c r="DG227" s="88"/>
      <c r="DH227" s="89"/>
      <c r="DI227" s="89"/>
      <c r="DJ227" s="41"/>
    </row>
    <row r="228" spans="1:114" ht="24" x14ac:dyDescent="0.55000000000000004">
      <c r="A228" s="19"/>
      <c r="B228" s="4"/>
      <c r="C228" s="4"/>
      <c r="D228" s="19"/>
      <c r="E228" s="19"/>
      <c r="F228" s="20"/>
      <c r="G228" s="2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8"/>
      <c r="CZ228" s="89"/>
      <c r="DA228" s="88"/>
      <c r="DB228" s="89"/>
      <c r="DC228" s="88"/>
      <c r="DD228" s="89"/>
      <c r="DE228" s="88"/>
      <c r="DF228" s="89"/>
      <c r="DG228" s="88"/>
      <c r="DH228" s="89"/>
      <c r="DI228" s="89"/>
      <c r="DJ228" s="41"/>
    </row>
    <row r="229" spans="1:114" ht="24" x14ac:dyDescent="0.55000000000000004">
      <c r="A229" s="19"/>
      <c r="B229" s="4"/>
      <c r="C229" s="4"/>
      <c r="D229" s="19"/>
      <c r="E229" s="19"/>
      <c r="F229" s="20"/>
      <c r="G229" s="2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8"/>
      <c r="CZ229" s="89"/>
      <c r="DA229" s="88"/>
      <c r="DB229" s="89"/>
      <c r="DC229" s="88"/>
      <c r="DD229" s="89"/>
      <c r="DE229" s="88"/>
      <c r="DF229" s="89"/>
      <c r="DG229" s="88"/>
      <c r="DH229" s="89"/>
      <c r="DI229" s="89"/>
      <c r="DJ229" s="41"/>
    </row>
    <row r="230" spans="1:114" ht="24" x14ac:dyDescent="0.55000000000000004">
      <c r="A230" s="19"/>
      <c r="B230" s="4"/>
      <c r="C230" s="4"/>
      <c r="D230" s="19"/>
      <c r="E230" s="19"/>
      <c r="F230" s="20"/>
      <c r="G230" s="2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8"/>
      <c r="CZ230" s="89"/>
      <c r="DA230" s="88"/>
      <c r="DB230" s="89"/>
      <c r="DC230" s="88"/>
      <c r="DD230" s="89"/>
      <c r="DE230" s="88"/>
      <c r="DF230" s="89"/>
      <c r="DG230" s="88"/>
      <c r="DH230" s="89"/>
      <c r="DI230" s="89"/>
      <c r="DJ230" s="41"/>
    </row>
    <row r="231" spans="1:114" ht="24" x14ac:dyDescent="0.55000000000000004">
      <c r="A231" s="19"/>
      <c r="B231" s="4"/>
      <c r="C231" s="4"/>
      <c r="D231" s="19"/>
      <c r="E231" s="19"/>
      <c r="F231" s="20"/>
      <c r="G231" s="2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8"/>
      <c r="CZ231" s="89"/>
      <c r="DA231" s="88"/>
      <c r="DB231" s="89"/>
      <c r="DC231" s="88"/>
      <c r="DD231" s="89"/>
      <c r="DE231" s="88"/>
      <c r="DF231" s="89"/>
      <c r="DG231" s="88"/>
      <c r="DH231" s="89"/>
      <c r="DI231" s="89"/>
      <c r="DJ231" s="41"/>
    </row>
    <row r="232" spans="1:114" ht="24" x14ac:dyDescent="0.55000000000000004">
      <c r="A232" s="19"/>
      <c r="B232" s="4"/>
      <c r="C232" s="4"/>
      <c r="D232" s="19"/>
      <c r="E232" s="19"/>
      <c r="F232" s="20"/>
      <c r="G232" s="2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8"/>
      <c r="CZ232" s="89"/>
      <c r="DA232" s="88"/>
      <c r="DB232" s="89"/>
      <c r="DC232" s="88"/>
      <c r="DD232" s="89"/>
      <c r="DE232" s="88"/>
      <c r="DF232" s="89"/>
      <c r="DG232" s="88"/>
      <c r="DH232" s="89"/>
      <c r="DI232" s="89"/>
      <c r="DJ232" s="41"/>
    </row>
    <row r="233" spans="1:114" ht="24" x14ac:dyDescent="0.55000000000000004">
      <c r="A233" s="19"/>
      <c r="B233" s="4"/>
      <c r="C233" s="4"/>
      <c r="D233" s="19"/>
      <c r="E233" s="19"/>
      <c r="F233" s="20"/>
      <c r="G233" s="2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8"/>
      <c r="CZ233" s="89"/>
      <c r="DA233" s="88"/>
      <c r="DB233" s="89"/>
      <c r="DC233" s="88"/>
      <c r="DD233" s="89"/>
      <c r="DE233" s="88"/>
      <c r="DF233" s="89"/>
      <c r="DG233" s="88"/>
      <c r="DH233" s="89"/>
      <c r="DI233" s="89"/>
      <c r="DJ233" s="41"/>
    </row>
    <row r="234" spans="1:114" ht="24" x14ac:dyDescent="0.55000000000000004">
      <c r="A234" s="19"/>
      <c r="B234" s="4"/>
      <c r="C234" s="4"/>
      <c r="D234" s="19"/>
      <c r="E234" s="19"/>
      <c r="F234" s="20"/>
      <c r="G234" s="2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8"/>
      <c r="CZ234" s="89"/>
      <c r="DA234" s="88"/>
      <c r="DB234" s="89"/>
      <c r="DC234" s="88"/>
      <c r="DD234" s="89"/>
      <c r="DE234" s="88"/>
      <c r="DF234" s="89"/>
      <c r="DG234" s="88"/>
      <c r="DH234" s="89"/>
      <c r="DI234" s="89"/>
      <c r="DJ234" s="41"/>
    </row>
    <row r="235" spans="1:114" ht="24" x14ac:dyDescent="0.55000000000000004">
      <c r="A235" s="19"/>
      <c r="B235" s="4"/>
      <c r="C235" s="4"/>
      <c r="D235" s="19"/>
      <c r="E235" s="19"/>
      <c r="F235" s="20"/>
      <c r="G235" s="2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8"/>
      <c r="CZ235" s="89"/>
      <c r="DA235" s="88"/>
      <c r="DB235" s="89"/>
      <c r="DC235" s="88"/>
      <c r="DD235" s="89"/>
      <c r="DE235" s="88"/>
      <c r="DF235" s="89"/>
      <c r="DG235" s="88"/>
      <c r="DH235" s="89"/>
      <c r="DI235" s="89"/>
      <c r="DJ235" s="41"/>
    </row>
    <row r="236" spans="1:114" ht="24" x14ac:dyDescent="0.55000000000000004">
      <c r="A236" s="19"/>
      <c r="B236" s="4"/>
      <c r="C236" s="4"/>
      <c r="D236" s="19"/>
      <c r="E236" s="19"/>
      <c r="F236" s="20"/>
      <c r="G236" s="2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8"/>
      <c r="CZ236" s="89"/>
      <c r="DA236" s="88"/>
      <c r="DB236" s="89"/>
      <c r="DC236" s="88"/>
      <c r="DD236" s="89"/>
      <c r="DE236" s="88"/>
      <c r="DF236" s="89"/>
      <c r="DG236" s="88"/>
      <c r="DH236" s="89"/>
      <c r="DI236" s="89"/>
      <c r="DJ236" s="41"/>
    </row>
    <row r="237" spans="1:114" ht="24" x14ac:dyDescent="0.55000000000000004">
      <c r="A237" s="19"/>
      <c r="B237" s="4"/>
      <c r="C237" s="4"/>
      <c r="D237" s="19"/>
      <c r="E237" s="19"/>
      <c r="F237" s="20"/>
      <c r="G237" s="2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8"/>
      <c r="CZ237" s="89"/>
      <c r="DA237" s="88"/>
      <c r="DB237" s="89"/>
      <c r="DC237" s="88"/>
      <c r="DD237" s="89"/>
      <c r="DE237" s="88"/>
      <c r="DF237" s="89"/>
      <c r="DG237" s="88"/>
      <c r="DH237" s="89"/>
      <c r="DI237" s="89"/>
      <c r="DJ237" s="41"/>
    </row>
    <row r="238" spans="1:114" ht="24" x14ac:dyDescent="0.55000000000000004">
      <c r="A238" s="19"/>
      <c r="B238" s="4"/>
      <c r="C238" s="4"/>
      <c r="D238" s="19"/>
      <c r="E238" s="19"/>
      <c r="F238" s="20"/>
      <c r="G238" s="2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8"/>
      <c r="CZ238" s="89"/>
      <c r="DA238" s="88"/>
      <c r="DB238" s="89"/>
      <c r="DC238" s="88"/>
      <c r="DD238" s="89"/>
      <c r="DE238" s="88"/>
      <c r="DF238" s="89"/>
      <c r="DG238" s="88"/>
      <c r="DH238" s="89"/>
      <c r="DI238" s="89"/>
      <c r="DJ238" s="41"/>
    </row>
    <row r="239" spans="1:114" ht="24" x14ac:dyDescent="0.55000000000000004">
      <c r="A239" s="19"/>
      <c r="B239" s="4"/>
      <c r="C239" s="4"/>
      <c r="D239" s="19"/>
      <c r="E239" s="19"/>
      <c r="F239" s="20"/>
      <c r="G239" s="2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8"/>
      <c r="CZ239" s="89"/>
      <c r="DA239" s="88"/>
      <c r="DB239" s="89"/>
      <c r="DC239" s="88"/>
      <c r="DD239" s="89"/>
      <c r="DE239" s="88"/>
      <c r="DF239" s="89"/>
      <c r="DG239" s="88"/>
      <c r="DH239" s="89"/>
      <c r="DI239" s="89"/>
      <c r="DJ239" s="41"/>
    </row>
    <row r="240" spans="1:114" ht="24" x14ac:dyDescent="0.55000000000000004">
      <c r="A240" s="19"/>
      <c r="B240" s="4"/>
      <c r="C240" s="4"/>
      <c r="D240" s="19"/>
      <c r="E240" s="19"/>
      <c r="F240" s="20"/>
      <c r="G240" s="2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8"/>
      <c r="CZ240" s="89"/>
      <c r="DA240" s="88"/>
      <c r="DB240" s="89"/>
      <c r="DC240" s="88"/>
      <c r="DD240" s="89"/>
      <c r="DE240" s="88"/>
      <c r="DF240" s="89"/>
      <c r="DG240" s="88"/>
      <c r="DH240" s="89"/>
      <c r="DI240" s="89"/>
      <c r="DJ240" s="41"/>
    </row>
    <row r="241" spans="1:114" ht="24" x14ac:dyDescent="0.55000000000000004">
      <c r="A241" s="19"/>
      <c r="B241" s="4"/>
      <c r="C241" s="4"/>
      <c r="D241" s="19"/>
      <c r="E241" s="19"/>
      <c r="F241" s="20"/>
      <c r="G241" s="21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5"/>
      <c r="AQ241" s="5"/>
      <c r="AR241" s="5"/>
      <c r="AS241" s="5"/>
      <c r="AT241" s="5"/>
      <c r="AU241" s="6"/>
      <c r="AV241" s="5"/>
      <c r="AW241" s="5"/>
      <c r="AX241" s="5"/>
      <c r="AY241" s="5"/>
      <c r="AZ241" s="5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8"/>
      <c r="CZ241" s="89"/>
      <c r="DA241" s="88"/>
      <c r="DB241" s="89"/>
      <c r="DC241" s="88"/>
      <c r="DD241" s="89"/>
      <c r="DE241" s="88"/>
      <c r="DF241" s="89"/>
      <c r="DG241" s="88"/>
      <c r="DH241" s="89"/>
      <c r="DI241" s="89"/>
      <c r="DJ241" s="41"/>
    </row>
    <row r="242" spans="1:114" ht="24" x14ac:dyDescent="0.55000000000000004">
      <c r="A242" s="19"/>
      <c r="B242" s="4"/>
      <c r="C242" s="4"/>
      <c r="D242" s="19"/>
      <c r="E242" s="19"/>
      <c r="F242" s="20"/>
      <c r="G242" s="21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5"/>
      <c r="AQ242" s="5"/>
      <c r="AR242" s="5"/>
      <c r="AS242" s="5"/>
      <c r="AT242" s="5"/>
      <c r="AU242" s="6"/>
      <c r="AV242" s="5"/>
      <c r="AW242" s="5"/>
      <c r="AX242" s="5"/>
      <c r="AY242" s="5"/>
      <c r="AZ242" s="5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8"/>
      <c r="CZ242" s="89"/>
      <c r="DA242" s="88"/>
      <c r="DB242" s="89"/>
      <c r="DC242" s="88"/>
      <c r="DD242" s="89"/>
      <c r="DE242" s="88"/>
      <c r="DF242" s="89"/>
      <c r="DG242" s="88"/>
      <c r="DH242" s="89"/>
      <c r="DI242" s="89"/>
      <c r="DJ242" s="41"/>
    </row>
    <row r="243" spans="1:114" ht="24" x14ac:dyDescent="0.55000000000000004">
      <c r="A243" s="19"/>
      <c r="B243" s="4"/>
      <c r="C243" s="4"/>
      <c r="D243" s="19"/>
      <c r="E243" s="19"/>
      <c r="F243" s="20"/>
      <c r="G243" s="21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5"/>
      <c r="AQ243" s="5"/>
      <c r="AR243" s="5"/>
      <c r="AS243" s="5"/>
      <c r="AT243" s="5"/>
      <c r="AU243" s="6"/>
      <c r="AV243" s="5"/>
      <c r="AW243" s="5"/>
      <c r="AX243" s="5"/>
      <c r="AY243" s="5"/>
      <c r="AZ243" s="5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8"/>
      <c r="CZ243" s="89"/>
      <c r="DA243" s="88"/>
      <c r="DB243" s="89"/>
      <c r="DC243" s="88"/>
      <c r="DD243" s="89"/>
      <c r="DE243" s="88"/>
      <c r="DF243" s="89"/>
      <c r="DG243" s="88"/>
      <c r="DH243" s="89"/>
      <c r="DI243" s="89"/>
      <c r="DJ243" s="41"/>
    </row>
    <row r="244" spans="1:114" ht="24" x14ac:dyDescent="0.55000000000000004">
      <c r="A244" s="19"/>
      <c r="B244" s="4"/>
      <c r="C244" s="4"/>
      <c r="D244" s="19"/>
      <c r="E244" s="19"/>
      <c r="F244" s="20"/>
      <c r="G244" s="21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5"/>
      <c r="AQ244" s="5"/>
      <c r="AR244" s="5"/>
      <c r="AS244" s="5"/>
      <c r="AT244" s="5"/>
      <c r="AU244" s="6"/>
      <c r="AV244" s="5"/>
      <c r="AW244" s="5"/>
      <c r="AX244" s="5"/>
      <c r="AY244" s="5"/>
      <c r="AZ244" s="5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8"/>
      <c r="CZ244" s="89"/>
      <c r="DA244" s="88"/>
      <c r="DB244" s="89"/>
      <c r="DC244" s="88"/>
      <c r="DD244" s="89"/>
      <c r="DE244" s="88"/>
      <c r="DF244" s="89"/>
      <c r="DG244" s="88"/>
      <c r="DH244" s="89"/>
      <c r="DI244" s="89"/>
      <c r="DJ244" s="41"/>
    </row>
    <row r="245" spans="1:114" ht="24" x14ac:dyDescent="0.55000000000000004">
      <c r="A245" s="19"/>
      <c r="B245" s="4"/>
      <c r="C245" s="4"/>
      <c r="D245" s="19"/>
      <c r="E245" s="19"/>
      <c r="F245" s="20"/>
      <c r="G245" s="21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5"/>
      <c r="AQ245" s="5"/>
      <c r="AR245" s="5"/>
      <c r="AS245" s="5"/>
      <c r="AT245" s="5"/>
      <c r="AU245" s="6"/>
      <c r="AV245" s="5"/>
      <c r="AW245" s="5"/>
      <c r="AX245" s="5"/>
      <c r="AY245" s="5"/>
      <c r="AZ245" s="5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8"/>
      <c r="CZ245" s="89"/>
      <c r="DA245" s="88"/>
      <c r="DB245" s="89"/>
      <c r="DC245" s="88"/>
      <c r="DD245" s="89"/>
      <c r="DE245" s="88"/>
      <c r="DF245" s="89"/>
      <c r="DG245" s="88"/>
      <c r="DH245" s="89"/>
      <c r="DI245" s="89"/>
      <c r="DJ245" s="41"/>
    </row>
    <row r="246" spans="1:114" ht="24" x14ac:dyDescent="0.55000000000000004">
      <c r="A246" s="19"/>
      <c r="B246" s="4"/>
      <c r="C246" s="4"/>
      <c r="D246" s="19"/>
      <c r="E246" s="19"/>
      <c r="F246" s="20"/>
      <c r="G246" s="21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5"/>
      <c r="AQ246" s="5"/>
      <c r="AR246" s="5"/>
      <c r="AS246" s="5"/>
      <c r="AT246" s="5"/>
      <c r="AU246" s="6"/>
      <c r="AV246" s="5"/>
      <c r="AW246" s="5"/>
      <c r="AX246" s="5"/>
      <c r="AY246" s="5"/>
      <c r="AZ246" s="5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8"/>
      <c r="CZ246" s="89"/>
      <c r="DA246" s="88"/>
      <c r="DB246" s="89"/>
      <c r="DC246" s="88"/>
      <c r="DD246" s="89"/>
      <c r="DE246" s="88"/>
      <c r="DF246" s="89"/>
      <c r="DG246" s="88"/>
      <c r="DH246" s="89"/>
      <c r="DI246" s="89"/>
      <c r="DJ246" s="41"/>
    </row>
    <row r="247" spans="1:114" ht="24" x14ac:dyDescent="0.55000000000000004">
      <c r="A247" s="19"/>
      <c r="B247" s="4"/>
      <c r="C247" s="4"/>
      <c r="D247" s="19"/>
      <c r="E247" s="19"/>
      <c r="F247" s="20"/>
      <c r="G247" s="21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5"/>
      <c r="AQ247" s="5"/>
      <c r="AR247" s="5"/>
      <c r="AS247" s="5"/>
      <c r="AT247" s="5"/>
      <c r="AU247" s="6"/>
      <c r="AV247" s="5"/>
      <c r="AW247" s="5"/>
      <c r="AX247" s="5"/>
      <c r="AY247" s="5"/>
      <c r="AZ247" s="5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8"/>
      <c r="CZ247" s="89"/>
      <c r="DA247" s="88"/>
      <c r="DB247" s="89"/>
      <c r="DC247" s="88"/>
      <c r="DD247" s="89"/>
      <c r="DE247" s="88"/>
      <c r="DF247" s="89"/>
      <c r="DG247" s="88"/>
      <c r="DH247" s="89"/>
      <c r="DI247" s="89"/>
      <c r="DJ247" s="41"/>
    </row>
    <row r="248" spans="1:114" ht="24" x14ac:dyDescent="0.55000000000000004">
      <c r="A248" s="19"/>
      <c r="B248" s="4"/>
      <c r="C248" s="4"/>
      <c r="D248" s="19"/>
      <c r="E248" s="19"/>
      <c r="F248" s="20"/>
      <c r="G248" s="21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5"/>
      <c r="AQ248" s="5"/>
      <c r="AR248" s="5"/>
      <c r="AS248" s="5"/>
      <c r="AT248" s="5"/>
      <c r="AU248" s="6"/>
      <c r="AV248" s="5"/>
      <c r="AW248" s="5"/>
      <c r="AX248" s="5"/>
      <c r="AY248" s="5"/>
      <c r="AZ248" s="5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8"/>
      <c r="CZ248" s="89"/>
      <c r="DA248" s="88"/>
      <c r="DB248" s="89"/>
      <c r="DC248" s="88"/>
      <c r="DD248" s="89"/>
      <c r="DE248" s="88"/>
      <c r="DF248" s="89"/>
      <c r="DG248" s="88"/>
      <c r="DH248" s="89"/>
      <c r="DI248" s="89"/>
      <c r="DJ248" s="41"/>
    </row>
    <row r="249" spans="1:114" ht="24" x14ac:dyDescent="0.55000000000000004">
      <c r="A249" s="19"/>
      <c r="B249" s="4"/>
      <c r="C249" s="4"/>
      <c r="D249" s="19"/>
      <c r="E249" s="19"/>
      <c r="F249" s="20"/>
      <c r="G249" s="21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5"/>
      <c r="AQ249" s="5"/>
      <c r="AR249" s="5"/>
      <c r="AS249" s="5"/>
      <c r="AT249" s="5"/>
      <c r="AU249" s="6"/>
      <c r="AV249" s="5"/>
      <c r="AW249" s="5"/>
      <c r="AX249" s="5"/>
      <c r="AY249" s="5"/>
      <c r="AZ249" s="5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8"/>
      <c r="CZ249" s="89"/>
      <c r="DA249" s="88"/>
      <c r="DB249" s="89"/>
      <c r="DC249" s="88"/>
      <c r="DD249" s="89"/>
      <c r="DE249" s="88"/>
      <c r="DF249" s="89"/>
      <c r="DG249" s="88"/>
      <c r="DH249" s="89"/>
      <c r="DI249" s="89"/>
      <c r="DJ249" s="41"/>
    </row>
    <row r="250" spans="1:114" ht="24" x14ac:dyDescent="0.55000000000000004">
      <c r="A250" s="19"/>
      <c r="B250" s="4"/>
      <c r="C250" s="4"/>
      <c r="D250" s="19"/>
      <c r="E250" s="19"/>
      <c r="F250" s="20"/>
      <c r="G250" s="21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5"/>
      <c r="AQ250" s="5"/>
      <c r="AR250" s="5"/>
      <c r="AS250" s="5"/>
      <c r="AT250" s="5"/>
      <c r="AU250" s="6"/>
      <c r="AV250" s="5"/>
      <c r="AW250" s="5"/>
      <c r="AX250" s="5"/>
      <c r="AY250" s="5"/>
      <c r="AZ250" s="5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8"/>
      <c r="CZ250" s="89"/>
      <c r="DA250" s="88"/>
      <c r="DB250" s="89"/>
      <c r="DC250" s="88"/>
      <c r="DD250" s="89"/>
      <c r="DE250" s="88"/>
      <c r="DF250" s="89"/>
      <c r="DG250" s="88"/>
      <c r="DH250" s="89"/>
      <c r="DI250" s="89"/>
      <c r="DJ250" s="41"/>
    </row>
    <row r="251" spans="1:114" ht="24" x14ac:dyDescent="0.55000000000000004">
      <c r="A251" s="19"/>
      <c r="B251" s="4"/>
      <c r="C251" s="4"/>
      <c r="D251" s="19"/>
      <c r="E251" s="19"/>
      <c r="F251" s="20"/>
      <c r="G251" s="21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5"/>
      <c r="AQ251" s="5"/>
      <c r="AR251" s="5"/>
      <c r="AS251" s="5"/>
      <c r="AT251" s="5"/>
      <c r="AU251" s="6"/>
      <c r="AV251" s="5"/>
      <c r="AW251" s="5"/>
      <c r="AX251" s="5"/>
      <c r="AY251" s="5"/>
      <c r="AZ251" s="5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8"/>
      <c r="CZ251" s="89"/>
      <c r="DA251" s="88"/>
      <c r="DB251" s="89"/>
      <c r="DC251" s="88"/>
      <c r="DD251" s="89"/>
      <c r="DE251" s="88"/>
      <c r="DF251" s="89"/>
      <c r="DG251" s="88"/>
      <c r="DH251" s="89"/>
      <c r="DI251" s="89"/>
      <c r="DJ251" s="41"/>
    </row>
    <row r="252" spans="1:114" ht="24" x14ac:dyDescent="0.55000000000000004">
      <c r="A252" s="19"/>
      <c r="B252" s="4"/>
      <c r="C252" s="4"/>
      <c r="D252" s="19"/>
      <c r="E252" s="19"/>
      <c r="F252" s="20"/>
      <c r="G252" s="21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5"/>
      <c r="AQ252" s="5"/>
      <c r="AR252" s="5"/>
      <c r="AS252" s="5"/>
      <c r="AT252" s="5"/>
      <c r="AU252" s="6"/>
      <c r="AV252" s="5"/>
      <c r="AW252" s="5"/>
      <c r="AX252" s="5"/>
      <c r="AY252" s="5"/>
      <c r="AZ252" s="5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8"/>
      <c r="CZ252" s="89"/>
      <c r="DA252" s="88"/>
      <c r="DB252" s="89"/>
      <c r="DC252" s="88"/>
      <c r="DD252" s="89"/>
      <c r="DE252" s="88"/>
      <c r="DF252" s="89"/>
      <c r="DG252" s="88"/>
      <c r="DH252" s="89"/>
      <c r="DI252" s="89"/>
      <c r="DJ252" s="41"/>
    </row>
    <row r="253" spans="1:114" ht="24" x14ac:dyDescent="0.55000000000000004">
      <c r="A253" s="19"/>
      <c r="B253" s="4"/>
      <c r="C253" s="4"/>
      <c r="D253" s="19"/>
      <c r="E253" s="19"/>
      <c r="F253" s="20"/>
      <c r="G253" s="21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5"/>
      <c r="AQ253" s="5"/>
      <c r="AR253" s="5"/>
      <c r="AS253" s="5"/>
      <c r="AT253" s="5"/>
      <c r="AU253" s="6"/>
      <c r="AV253" s="5"/>
      <c r="AW253" s="5"/>
      <c r="AX253" s="5"/>
      <c r="AY253" s="5"/>
      <c r="AZ253" s="5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8"/>
      <c r="CZ253" s="89"/>
      <c r="DA253" s="88"/>
      <c r="DB253" s="89"/>
      <c r="DC253" s="88"/>
      <c r="DD253" s="89"/>
      <c r="DE253" s="88"/>
      <c r="DF253" s="89"/>
      <c r="DG253" s="88"/>
      <c r="DH253" s="89"/>
      <c r="DI253" s="89"/>
      <c r="DJ253" s="41"/>
    </row>
    <row r="254" spans="1:114" ht="24" x14ac:dyDescent="0.55000000000000004">
      <c r="A254" s="19"/>
      <c r="B254" s="4"/>
      <c r="C254" s="4"/>
      <c r="D254" s="19"/>
      <c r="E254" s="19"/>
      <c r="F254" s="20"/>
      <c r="G254" s="21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5"/>
      <c r="AQ254" s="5"/>
      <c r="AR254" s="5"/>
      <c r="AS254" s="5"/>
      <c r="AT254" s="5"/>
      <c r="AU254" s="6"/>
      <c r="AV254" s="5"/>
      <c r="AW254" s="5"/>
      <c r="AX254" s="5"/>
      <c r="AY254" s="5"/>
      <c r="AZ254" s="5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8"/>
      <c r="CZ254" s="89"/>
      <c r="DA254" s="88"/>
      <c r="DB254" s="89"/>
      <c r="DC254" s="88"/>
      <c r="DD254" s="89"/>
      <c r="DE254" s="88"/>
      <c r="DF254" s="89"/>
      <c r="DG254" s="88"/>
      <c r="DH254" s="89"/>
      <c r="DI254" s="89"/>
      <c r="DJ254" s="41"/>
    </row>
    <row r="255" spans="1:114" ht="24" x14ac:dyDescent="0.55000000000000004">
      <c r="A255" s="19"/>
      <c r="B255" s="4"/>
      <c r="C255" s="4"/>
      <c r="D255" s="19"/>
      <c r="E255" s="19"/>
      <c r="F255" s="20"/>
      <c r="G255" s="21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5"/>
      <c r="AQ255" s="5"/>
      <c r="AR255" s="5"/>
      <c r="AS255" s="5"/>
      <c r="AT255" s="5"/>
      <c r="AU255" s="6"/>
      <c r="AV255" s="5"/>
      <c r="AW255" s="5"/>
      <c r="AX255" s="5"/>
      <c r="AY255" s="5"/>
      <c r="AZ255" s="5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8"/>
      <c r="CZ255" s="89"/>
      <c r="DA255" s="88"/>
      <c r="DB255" s="89"/>
      <c r="DC255" s="88"/>
      <c r="DD255" s="89"/>
      <c r="DE255" s="88"/>
      <c r="DF255" s="89"/>
      <c r="DG255" s="88"/>
      <c r="DH255" s="89"/>
      <c r="DI255" s="89"/>
      <c r="DJ255" s="41"/>
    </row>
    <row r="256" spans="1:114" ht="24" x14ac:dyDescent="0.55000000000000004">
      <c r="A256" s="19"/>
      <c r="B256" s="4"/>
      <c r="C256" s="4"/>
      <c r="D256" s="19"/>
      <c r="E256" s="19"/>
      <c r="F256" s="20"/>
      <c r="G256" s="21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5"/>
      <c r="AQ256" s="5"/>
      <c r="AR256" s="5"/>
      <c r="AS256" s="5"/>
      <c r="AT256" s="5"/>
      <c r="AU256" s="6"/>
      <c r="AV256" s="5"/>
      <c r="AW256" s="5"/>
      <c r="AX256" s="5"/>
      <c r="AY256" s="5"/>
      <c r="AZ256" s="5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8"/>
      <c r="CZ256" s="89"/>
      <c r="DA256" s="88"/>
      <c r="DB256" s="89"/>
      <c r="DC256" s="88"/>
      <c r="DD256" s="89"/>
      <c r="DE256" s="88"/>
      <c r="DF256" s="89"/>
      <c r="DG256" s="88"/>
      <c r="DH256" s="89"/>
      <c r="DI256" s="89"/>
      <c r="DJ256" s="41"/>
    </row>
    <row r="257" spans="1:114" ht="24" x14ac:dyDescent="0.55000000000000004">
      <c r="A257" s="19"/>
      <c r="B257" s="4"/>
      <c r="C257" s="4"/>
      <c r="D257" s="19"/>
      <c r="E257" s="19"/>
      <c r="F257" s="20"/>
      <c r="G257" s="21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5"/>
      <c r="AQ257" s="5"/>
      <c r="AR257" s="5"/>
      <c r="AS257" s="5"/>
      <c r="AT257" s="5"/>
      <c r="AU257" s="6"/>
      <c r="AV257" s="5"/>
      <c r="AW257" s="5"/>
      <c r="AX257" s="5"/>
      <c r="AY257" s="5"/>
      <c r="AZ257" s="5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8"/>
      <c r="CZ257" s="89"/>
      <c r="DA257" s="88"/>
      <c r="DB257" s="89"/>
      <c r="DC257" s="88"/>
      <c r="DD257" s="89"/>
      <c r="DE257" s="88"/>
      <c r="DF257" s="89"/>
      <c r="DG257" s="88"/>
      <c r="DH257" s="89"/>
      <c r="DI257" s="89"/>
      <c r="DJ257" s="41"/>
    </row>
    <row r="258" spans="1:114" ht="24" x14ac:dyDescent="0.55000000000000004">
      <c r="A258" s="19"/>
      <c r="B258" s="4"/>
      <c r="C258" s="4"/>
      <c r="D258" s="19"/>
      <c r="E258" s="19"/>
      <c r="F258" s="20"/>
      <c r="G258" s="21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5"/>
      <c r="AQ258" s="5"/>
      <c r="AR258" s="5"/>
      <c r="AS258" s="5"/>
      <c r="AT258" s="5"/>
      <c r="AU258" s="6"/>
      <c r="AV258" s="5"/>
      <c r="AW258" s="5"/>
      <c r="AX258" s="5"/>
      <c r="AY258" s="5"/>
      <c r="AZ258" s="5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8"/>
      <c r="CZ258" s="89"/>
      <c r="DA258" s="88"/>
      <c r="DB258" s="89"/>
      <c r="DC258" s="88"/>
      <c r="DD258" s="89"/>
      <c r="DE258" s="88"/>
      <c r="DF258" s="89"/>
      <c r="DG258" s="88"/>
      <c r="DH258" s="89"/>
      <c r="DI258" s="89"/>
      <c r="DJ258" s="41"/>
    </row>
    <row r="259" spans="1:114" ht="24" x14ac:dyDescent="0.55000000000000004">
      <c r="A259" s="19"/>
      <c r="B259" s="4"/>
      <c r="C259" s="4"/>
      <c r="D259" s="19"/>
      <c r="E259" s="19"/>
      <c r="F259" s="20"/>
      <c r="G259" s="21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5"/>
      <c r="AQ259" s="5"/>
      <c r="AR259" s="5"/>
      <c r="AS259" s="5"/>
      <c r="AT259" s="5"/>
      <c r="AU259" s="6"/>
      <c r="AV259" s="5"/>
      <c r="AW259" s="5"/>
      <c r="AX259" s="5"/>
      <c r="AY259" s="5"/>
      <c r="AZ259" s="5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8"/>
      <c r="CZ259" s="89"/>
      <c r="DA259" s="88"/>
      <c r="DB259" s="89"/>
      <c r="DC259" s="88"/>
      <c r="DD259" s="89"/>
      <c r="DE259" s="88"/>
      <c r="DF259" s="89"/>
      <c r="DG259" s="88"/>
      <c r="DH259" s="89"/>
      <c r="DI259" s="89"/>
      <c r="DJ259" s="41"/>
    </row>
    <row r="260" spans="1:114" ht="24" x14ac:dyDescent="0.55000000000000004">
      <c r="A260" s="19"/>
      <c r="B260" s="4"/>
      <c r="C260" s="4"/>
      <c r="D260" s="19"/>
      <c r="E260" s="19"/>
      <c r="F260" s="20"/>
      <c r="G260" s="21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5"/>
      <c r="AQ260" s="5"/>
      <c r="AR260" s="5"/>
      <c r="AS260" s="5"/>
      <c r="AT260" s="5"/>
      <c r="AU260" s="6"/>
      <c r="AV260" s="5"/>
      <c r="AW260" s="5"/>
      <c r="AX260" s="5"/>
      <c r="AY260" s="5"/>
      <c r="AZ260" s="5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8"/>
      <c r="CZ260" s="89"/>
      <c r="DA260" s="88"/>
      <c r="DB260" s="89"/>
      <c r="DC260" s="88"/>
      <c r="DD260" s="89"/>
      <c r="DE260" s="88"/>
      <c r="DF260" s="89"/>
      <c r="DG260" s="88"/>
      <c r="DH260" s="89"/>
      <c r="DI260" s="89"/>
      <c r="DJ260" s="41"/>
    </row>
    <row r="261" spans="1:114" ht="24" x14ac:dyDescent="0.55000000000000004">
      <c r="A261" s="19"/>
      <c r="B261" s="4"/>
      <c r="C261" s="4"/>
      <c r="D261" s="19"/>
      <c r="E261" s="19"/>
      <c r="F261" s="20"/>
      <c r="G261" s="21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5"/>
      <c r="AQ261" s="5"/>
      <c r="AR261" s="5"/>
      <c r="AS261" s="5"/>
      <c r="AT261" s="5"/>
      <c r="AU261" s="6"/>
      <c r="AV261" s="5"/>
      <c r="AW261" s="5"/>
      <c r="AX261" s="5"/>
      <c r="AY261" s="5"/>
      <c r="AZ261" s="5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8"/>
      <c r="CZ261" s="89"/>
      <c r="DA261" s="88"/>
      <c r="DB261" s="89"/>
      <c r="DC261" s="88"/>
      <c r="DD261" s="89"/>
      <c r="DE261" s="88"/>
      <c r="DF261" s="89"/>
      <c r="DG261" s="88"/>
      <c r="DH261" s="89"/>
      <c r="DI261" s="89"/>
      <c r="DJ261" s="41"/>
    </row>
    <row r="262" spans="1:114" ht="24" x14ac:dyDescent="0.55000000000000004">
      <c r="A262" s="19"/>
      <c r="B262" s="4"/>
      <c r="C262" s="4"/>
      <c r="D262" s="19"/>
      <c r="E262" s="19"/>
      <c r="F262" s="20"/>
      <c r="G262" s="21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5"/>
      <c r="AQ262" s="5"/>
      <c r="AR262" s="5"/>
      <c r="AS262" s="5"/>
      <c r="AT262" s="5"/>
      <c r="AU262" s="6"/>
      <c r="AV262" s="5"/>
      <c r="AW262" s="5"/>
      <c r="AX262" s="5"/>
      <c r="AY262" s="5"/>
      <c r="AZ262" s="5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8"/>
      <c r="CZ262" s="89"/>
      <c r="DA262" s="88"/>
      <c r="DB262" s="89"/>
      <c r="DC262" s="88"/>
      <c r="DD262" s="89"/>
      <c r="DE262" s="88"/>
      <c r="DF262" s="89"/>
      <c r="DG262" s="88"/>
      <c r="DH262" s="89"/>
      <c r="DI262" s="89"/>
      <c r="DJ262" s="41"/>
    </row>
    <row r="263" spans="1:114" ht="24" x14ac:dyDescent="0.55000000000000004">
      <c r="A263" s="19"/>
      <c r="B263" s="4"/>
      <c r="C263" s="4"/>
      <c r="D263" s="19"/>
      <c r="E263" s="19"/>
      <c r="F263" s="20"/>
      <c r="G263" s="21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5"/>
      <c r="AQ263" s="5"/>
      <c r="AR263" s="5"/>
      <c r="AS263" s="5"/>
      <c r="AT263" s="5"/>
      <c r="AU263" s="6"/>
      <c r="AV263" s="5"/>
      <c r="AW263" s="5"/>
      <c r="AX263" s="5"/>
      <c r="AY263" s="5"/>
      <c r="AZ263" s="5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8"/>
      <c r="CZ263" s="89"/>
      <c r="DA263" s="88"/>
      <c r="DB263" s="89"/>
      <c r="DC263" s="88"/>
      <c r="DD263" s="89"/>
      <c r="DE263" s="88"/>
      <c r="DF263" s="89"/>
      <c r="DG263" s="88"/>
      <c r="DH263" s="89"/>
      <c r="DI263" s="89"/>
      <c r="DJ263" s="41"/>
    </row>
    <row r="264" spans="1:114" ht="24" x14ac:dyDescent="0.55000000000000004">
      <c r="A264" s="19"/>
      <c r="B264" s="4"/>
      <c r="C264" s="4"/>
      <c r="D264" s="19"/>
      <c r="E264" s="19"/>
      <c r="F264" s="20"/>
      <c r="G264" s="21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5"/>
      <c r="AQ264" s="5"/>
      <c r="AR264" s="5"/>
      <c r="AS264" s="5"/>
      <c r="AT264" s="5"/>
      <c r="AU264" s="6"/>
      <c r="AV264" s="5"/>
      <c r="AW264" s="5"/>
      <c r="AX264" s="5"/>
      <c r="AY264" s="5"/>
      <c r="AZ264" s="5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8"/>
      <c r="CZ264" s="89"/>
      <c r="DA264" s="88"/>
      <c r="DB264" s="89"/>
      <c r="DC264" s="88"/>
      <c r="DD264" s="89"/>
      <c r="DE264" s="88"/>
      <c r="DF264" s="89"/>
      <c r="DG264" s="88"/>
      <c r="DH264" s="89"/>
      <c r="DI264" s="89"/>
      <c r="DJ264" s="41"/>
    </row>
    <row r="265" spans="1:114" ht="24" x14ac:dyDescent="0.55000000000000004">
      <c r="A265" s="19"/>
      <c r="B265" s="4"/>
      <c r="C265" s="4"/>
      <c r="D265" s="19"/>
      <c r="E265" s="19"/>
      <c r="F265" s="20"/>
      <c r="G265" s="21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5"/>
      <c r="AQ265" s="5"/>
      <c r="AR265" s="5"/>
      <c r="AS265" s="5"/>
      <c r="AT265" s="5"/>
      <c r="AU265" s="6"/>
      <c r="AV265" s="5"/>
      <c r="AW265" s="5"/>
      <c r="AX265" s="5"/>
      <c r="AY265" s="5"/>
      <c r="AZ265" s="5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8"/>
      <c r="CZ265" s="89"/>
      <c r="DA265" s="88"/>
      <c r="DB265" s="89"/>
      <c r="DC265" s="88"/>
      <c r="DD265" s="89"/>
      <c r="DE265" s="88"/>
      <c r="DF265" s="89"/>
      <c r="DG265" s="88"/>
      <c r="DH265" s="89"/>
      <c r="DI265" s="89"/>
      <c r="DJ265" s="41"/>
    </row>
    <row r="266" spans="1:114" ht="24" x14ac:dyDescent="0.55000000000000004">
      <c r="A266" s="19"/>
      <c r="B266" s="4"/>
      <c r="C266" s="4"/>
      <c r="D266" s="19"/>
      <c r="E266" s="19"/>
      <c r="F266" s="20"/>
      <c r="G266" s="2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8"/>
      <c r="CZ266" s="89"/>
      <c r="DA266" s="88"/>
      <c r="DB266" s="89"/>
      <c r="DC266" s="88"/>
      <c r="DD266" s="89"/>
      <c r="DE266" s="88"/>
      <c r="DF266" s="89"/>
      <c r="DG266" s="88"/>
      <c r="DH266" s="89"/>
      <c r="DI266" s="89"/>
      <c r="DJ266" s="41"/>
    </row>
    <row r="267" spans="1:114" ht="24" x14ac:dyDescent="0.55000000000000004">
      <c r="A267" s="19"/>
      <c r="B267" s="4"/>
      <c r="C267" s="4"/>
      <c r="D267" s="19"/>
      <c r="E267" s="19"/>
      <c r="F267" s="20"/>
      <c r="G267" s="21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5"/>
      <c r="AQ267" s="5"/>
      <c r="AR267" s="5"/>
      <c r="AS267" s="5"/>
      <c r="AT267" s="5"/>
      <c r="AU267" s="6"/>
      <c r="AV267" s="5"/>
      <c r="AW267" s="5"/>
      <c r="AX267" s="5"/>
      <c r="AY267" s="5"/>
      <c r="AZ267" s="5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8"/>
      <c r="CZ267" s="89"/>
      <c r="DA267" s="88"/>
      <c r="DB267" s="89"/>
      <c r="DC267" s="88"/>
      <c r="DD267" s="89"/>
      <c r="DE267" s="88"/>
      <c r="DF267" s="89"/>
      <c r="DG267" s="88"/>
      <c r="DH267" s="89"/>
      <c r="DI267" s="89"/>
      <c r="DJ267" s="41"/>
    </row>
    <row r="268" spans="1:114" ht="24" x14ac:dyDescent="0.55000000000000004">
      <c r="A268" s="19"/>
      <c r="B268" s="4"/>
      <c r="C268" s="4"/>
      <c r="D268" s="19"/>
      <c r="E268" s="19"/>
      <c r="F268" s="20"/>
      <c r="G268" s="21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5"/>
      <c r="AQ268" s="5"/>
      <c r="AR268" s="5"/>
      <c r="AS268" s="5"/>
      <c r="AT268" s="5"/>
      <c r="AU268" s="6"/>
      <c r="AV268" s="5"/>
      <c r="AW268" s="5"/>
      <c r="AX268" s="5"/>
      <c r="AY268" s="5"/>
      <c r="AZ268" s="5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8"/>
      <c r="CZ268" s="89"/>
      <c r="DA268" s="88"/>
      <c r="DB268" s="89"/>
      <c r="DC268" s="88"/>
      <c r="DD268" s="89"/>
      <c r="DE268" s="88"/>
      <c r="DF268" s="89"/>
      <c r="DG268" s="88"/>
      <c r="DH268" s="89"/>
      <c r="DI268" s="89"/>
      <c r="DJ268" s="41"/>
    </row>
    <row r="269" spans="1:114" ht="24" x14ac:dyDescent="0.55000000000000004">
      <c r="A269" s="19"/>
      <c r="B269" s="4"/>
      <c r="C269" s="4"/>
      <c r="D269" s="19"/>
      <c r="E269" s="19"/>
      <c r="F269" s="20"/>
      <c r="G269" s="21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5"/>
      <c r="AQ269" s="5"/>
      <c r="AR269" s="5"/>
      <c r="AS269" s="5"/>
      <c r="AT269" s="5"/>
      <c r="AU269" s="6"/>
      <c r="AV269" s="5"/>
      <c r="AW269" s="5"/>
      <c r="AX269" s="5"/>
      <c r="AY269" s="5"/>
      <c r="AZ269" s="5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8"/>
      <c r="CZ269" s="89"/>
      <c r="DA269" s="88"/>
      <c r="DB269" s="89"/>
      <c r="DC269" s="88"/>
      <c r="DD269" s="89"/>
      <c r="DE269" s="88"/>
      <c r="DF269" s="89"/>
      <c r="DG269" s="88"/>
      <c r="DH269" s="89"/>
      <c r="DI269" s="89"/>
      <c r="DJ269" s="41"/>
    </row>
    <row r="270" spans="1:114" ht="24" x14ac:dyDescent="0.55000000000000004">
      <c r="A270" s="19"/>
      <c r="B270" s="4"/>
      <c r="C270" s="4"/>
      <c r="D270" s="19"/>
      <c r="E270" s="19"/>
      <c r="F270" s="20"/>
      <c r="G270" s="21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5"/>
      <c r="AQ270" s="5"/>
      <c r="AR270" s="5"/>
      <c r="AS270" s="5"/>
      <c r="AT270" s="5"/>
      <c r="AU270" s="6"/>
      <c r="AV270" s="5"/>
      <c r="AW270" s="5"/>
      <c r="AX270" s="5"/>
      <c r="AY270" s="5"/>
      <c r="AZ270" s="5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8"/>
      <c r="CZ270" s="89"/>
      <c r="DA270" s="88"/>
      <c r="DB270" s="89"/>
      <c r="DC270" s="88"/>
      <c r="DD270" s="89"/>
      <c r="DE270" s="88"/>
      <c r="DF270" s="89"/>
      <c r="DG270" s="88"/>
      <c r="DH270" s="89"/>
      <c r="DI270" s="89"/>
      <c r="DJ270" s="41"/>
    </row>
    <row r="271" spans="1:114" ht="24" x14ac:dyDescent="0.55000000000000004">
      <c r="A271" s="19"/>
      <c r="B271" s="4"/>
      <c r="C271" s="4"/>
      <c r="D271" s="19"/>
      <c r="E271" s="19"/>
      <c r="F271" s="20"/>
      <c r="G271" s="21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5"/>
      <c r="AQ271" s="5"/>
      <c r="AR271" s="5"/>
      <c r="AS271" s="5"/>
      <c r="AT271" s="5"/>
      <c r="AU271" s="6"/>
      <c r="AV271" s="5"/>
      <c r="AW271" s="5"/>
      <c r="AX271" s="5"/>
      <c r="AY271" s="5"/>
      <c r="AZ271" s="5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8"/>
      <c r="CZ271" s="89"/>
      <c r="DA271" s="88"/>
      <c r="DB271" s="89"/>
      <c r="DC271" s="88"/>
      <c r="DD271" s="89"/>
      <c r="DE271" s="88"/>
      <c r="DF271" s="89"/>
      <c r="DG271" s="88"/>
      <c r="DH271" s="89"/>
      <c r="DI271" s="89"/>
      <c r="DJ271" s="41"/>
    </row>
    <row r="272" spans="1:114" ht="24" x14ac:dyDescent="0.55000000000000004">
      <c r="A272" s="19"/>
      <c r="B272" s="4"/>
      <c r="C272" s="4"/>
      <c r="D272" s="19"/>
      <c r="E272" s="19"/>
      <c r="F272" s="20"/>
      <c r="G272" s="21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5"/>
      <c r="AQ272" s="5"/>
      <c r="AR272" s="5"/>
      <c r="AS272" s="5"/>
      <c r="AT272" s="5"/>
      <c r="AU272" s="6"/>
      <c r="AV272" s="5"/>
      <c r="AW272" s="5"/>
      <c r="AX272" s="5"/>
      <c r="AY272" s="5"/>
      <c r="AZ272" s="5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8"/>
      <c r="CZ272" s="89"/>
      <c r="DA272" s="88"/>
      <c r="DB272" s="89"/>
      <c r="DC272" s="88"/>
      <c r="DD272" s="89"/>
      <c r="DE272" s="88"/>
      <c r="DF272" s="89"/>
      <c r="DG272" s="88"/>
      <c r="DH272" s="89"/>
      <c r="DI272" s="89"/>
      <c r="DJ272" s="41"/>
    </row>
    <row r="273" spans="1:114" ht="24" x14ac:dyDescent="0.55000000000000004">
      <c r="A273" s="19"/>
      <c r="B273" s="4"/>
      <c r="C273" s="4"/>
      <c r="D273" s="19"/>
      <c r="E273" s="19"/>
      <c r="F273" s="20"/>
      <c r="G273" s="21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5"/>
      <c r="AQ273" s="5"/>
      <c r="AR273" s="5"/>
      <c r="AS273" s="5"/>
      <c r="AT273" s="5"/>
      <c r="AU273" s="6"/>
      <c r="AV273" s="5"/>
      <c r="AW273" s="5"/>
      <c r="AX273" s="5"/>
      <c r="AY273" s="5"/>
      <c r="AZ273" s="5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8"/>
      <c r="CZ273" s="89"/>
      <c r="DA273" s="88"/>
      <c r="DB273" s="89"/>
      <c r="DC273" s="88"/>
      <c r="DD273" s="89"/>
      <c r="DE273" s="88"/>
      <c r="DF273" s="89"/>
      <c r="DG273" s="88"/>
      <c r="DH273" s="89"/>
      <c r="DI273" s="89"/>
      <c r="DJ273" s="41"/>
    </row>
    <row r="274" spans="1:114" ht="24" x14ac:dyDescent="0.55000000000000004">
      <c r="A274" s="19"/>
      <c r="B274" s="4"/>
      <c r="C274" s="4"/>
      <c r="D274" s="19"/>
      <c r="E274" s="19"/>
      <c r="F274" s="20"/>
      <c r="G274" s="21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5"/>
      <c r="AQ274" s="5"/>
      <c r="AR274" s="5"/>
      <c r="AS274" s="5"/>
      <c r="AT274" s="5"/>
      <c r="AU274" s="6"/>
      <c r="AV274" s="5"/>
      <c r="AW274" s="5"/>
      <c r="AX274" s="5"/>
      <c r="AY274" s="5"/>
      <c r="AZ274" s="5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8"/>
      <c r="CZ274" s="89"/>
      <c r="DA274" s="88"/>
      <c r="DB274" s="89"/>
      <c r="DC274" s="88"/>
      <c r="DD274" s="89"/>
      <c r="DE274" s="88"/>
      <c r="DF274" s="89"/>
      <c r="DG274" s="88"/>
      <c r="DH274" s="89"/>
      <c r="DI274" s="89"/>
      <c r="DJ274" s="41"/>
    </row>
    <row r="275" spans="1:114" ht="24" x14ac:dyDescent="0.55000000000000004">
      <c r="A275" s="19"/>
      <c r="B275" s="4"/>
      <c r="C275" s="4"/>
      <c r="D275" s="19"/>
      <c r="E275" s="19"/>
      <c r="F275" s="20"/>
      <c r="G275" s="21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5"/>
      <c r="AQ275" s="5"/>
      <c r="AR275" s="5"/>
      <c r="AS275" s="5"/>
      <c r="AT275" s="5"/>
      <c r="AU275" s="6"/>
      <c r="AV275" s="5"/>
      <c r="AW275" s="5"/>
      <c r="AX275" s="5"/>
      <c r="AY275" s="5"/>
      <c r="AZ275" s="5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8"/>
      <c r="CZ275" s="89"/>
      <c r="DA275" s="88"/>
      <c r="DB275" s="89"/>
      <c r="DC275" s="88"/>
      <c r="DD275" s="89"/>
      <c r="DE275" s="88"/>
      <c r="DF275" s="89"/>
      <c r="DG275" s="88"/>
      <c r="DH275" s="89"/>
      <c r="DI275" s="89"/>
      <c r="DJ275" s="41"/>
    </row>
    <row r="276" spans="1:114" ht="24" x14ac:dyDescent="0.55000000000000004">
      <c r="A276" s="19"/>
      <c r="B276" s="4"/>
      <c r="C276" s="4"/>
      <c r="D276" s="19"/>
      <c r="E276" s="19"/>
      <c r="F276" s="20"/>
      <c r="G276" s="21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5"/>
      <c r="AQ276" s="5"/>
      <c r="AR276" s="5"/>
      <c r="AS276" s="5"/>
      <c r="AT276" s="5"/>
      <c r="AU276" s="6"/>
      <c r="AV276" s="5"/>
      <c r="AW276" s="5"/>
      <c r="AX276" s="5"/>
      <c r="AY276" s="5"/>
      <c r="AZ276" s="5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8"/>
      <c r="CZ276" s="89"/>
      <c r="DA276" s="88"/>
      <c r="DB276" s="89"/>
      <c r="DC276" s="88"/>
      <c r="DD276" s="89"/>
      <c r="DE276" s="88"/>
      <c r="DF276" s="89"/>
      <c r="DG276" s="88"/>
      <c r="DH276" s="89"/>
      <c r="DI276" s="89"/>
      <c r="DJ276" s="41"/>
    </row>
    <row r="277" spans="1:114" ht="24" x14ac:dyDescent="0.55000000000000004">
      <c r="A277" s="19"/>
      <c r="B277" s="4"/>
      <c r="C277" s="4"/>
      <c r="D277" s="19"/>
      <c r="E277" s="19"/>
      <c r="F277" s="20"/>
      <c r="G277" s="21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5"/>
      <c r="AQ277" s="5"/>
      <c r="AR277" s="5"/>
      <c r="AS277" s="5"/>
      <c r="AT277" s="5"/>
      <c r="AU277" s="6"/>
      <c r="AV277" s="5"/>
      <c r="AW277" s="5"/>
      <c r="AX277" s="5"/>
      <c r="AY277" s="5"/>
      <c r="AZ277" s="5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8"/>
      <c r="CZ277" s="89"/>
      <c r="DA277" s="88"/>
      <c r="DB277" s="89"/>
      <c r="DC277" s="88"/>
      <c r="DD277" s="89"/>
      <c r="DE277" s="88"/>
      <c r="DF277" s="89"/>
      <c r="DG277" s="88"/>
      <c r="DH277" s="89"/>
      <c r="DI277" s="89"/>
      <c r="DJ277" s="41"/>
    </row>
    <row r="278" spans="1:114" ht="24" x14ac:dyDescent="0.55000000000000004">
      <c r="A278" s="19"/>
      <c r="B278" s="4"/>
      <c r="C278" s="4"/>
      <c r="D278" s="19"/>
      <c r="E278" s="19"/>
      <c r="F278" s="20"/>
      <c r="G278" s="21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5"/>
      <c r="AQ278" s="5"/>
      <c r="AR278" s="5"/>
      <c r="AS278" s="5"/>
      <c r="AT278" s="5"/>
      <c r="AU278" s="6"/>
      <c r="AV278" s="5"/>
      <c r="AW278" s="5"/>
      <c r="AX278" s="5"/>
      <c r="AY278" s="5"/>
      <c r="AZ278" s="5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8"/>
      <c r="CZ278" s="89"/>
      <c r="DA278" s="88"/>
      <c r="DB278" s="89"/>
      <c r="DC278" s="88"/>
      <c r="DD278" s="89"/>
      <c r="DE278" s="88"/>
      <c r="DF278" s="89"/>
      <c r="DG278" s="88"/>
      <c r="DH278" s="89"/>
      <c r="DI278" s="89"/>
      <c r="DJ278" s="41"/>
    </row>
    <row r="279" spans="1:114" ht="24" x14ac:dyDescent="0.55000000000000004">
      <c r="A279" s="19"/>
      <c r="B279" s="4"/>
      <c r="C279" s="4"/>
      <c r="D279" s="19"/>
      <c r="E279" s="19"/>
      <c r="F279" s="20"/>
      <c r="G279" s="21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5"/>
      <c r="AQ279" s="5"/>
      <c r="AR279" s="5"/>
      <c r="AS279" s="5"/>
      <c r="AT279" s="5"/>
      <c r="AU279" s="6"/>
      <c r="AV279" s="5"/>
      <c r="AW279" s="5"/>
      <c r="AX279" s="5"/>
      <c r="AY279" s="5"/>
      <c r="AZ279" s="5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8"/>
      <c r="CZ279" s="89"/>
      <c r="DA279" s="88"/>
      <c r="DB279" s="89"/>
      <c r="DC279" s="88"/>
      <c r="DD279" s="89"/>
      <c r="DE279" s="88"/>
      <c r="DF279" s="89"/>
      <c r="DG279" s="88"/>
      <c r="DH279" s="89"/>
      <c r="DI279" s="89"/>
      <c r="DJ279" s="41"/>
    </row>
    <row r="280" spans="1:114" ht="24" x14ac:dyDescent="0.55000000000000004">
      <c r="A280" s="19"/>
      <c r="B280" s="4"/>
      <c r="C280" s="4"/>
      <c r="D280" s="19"/>
      <c r="E280" s="19"/>
      <c r="F280" s="20"/>
      <c r="G280" s="21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5"/>
      <c r="AQ280" s="5"/>
      <c r="AR280" s="5"/>
      <c r="AS280" s="5"/>
      <c r="AT280" s="5"/>
      <c r="AU280" s="6"/>
      <c r="AV280" s="5"/>
      <c r="AW280" s="5"/>
      <c r="AX280" s="5"/>
      <c r="AY280" s="5"/>
      <c r="AZ280" s="5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8"/>
      <c r="CZ280" s="89"/>
      <c r="DA280" s="88"/>
      <c r="DB280" s="89"/>
      <c r="DC280" s="88"/>
      <c r="DD280" s="89"/>
      <c r="DE280" s="88"/>
      <c r="DF280" s="89"/>
      <c r="DG280" s="88"/>
      <c r="DH280" s="89"/>
      <c r="DI280" s="89"/>
      <c r="DJ280" s="41"/>
    </row>
    <row r="281" spans="1:114" ht="24" x14ac:dyDescent="0.55000000000000004">
      <c r="A281" s="19"/>
      <c r="B281" s="4"/>
      <c r="C281" s="4"/>
      <c r="D281" s="19"/>
      <c r="E281" s="19"/>
      <c r="F281" s="20"/>
      <c r="G281" s="21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5"/>
      <c r="AQ281" s="5"/>
      <c r="AR281" s="5"/>
      <c r="AS281" s="5"/>
      <c r="AT281" s="5"/>
      <c r="AU281" s="6"/>
      <c r="AV281" s="5"/>
      <c r="AW281" s="5"/>
      <c r="AX281" s="5"/>
      <c r="AY281" s="5"/>
      <c r="AZ281" s="5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8"/>
      <c r="CZ281" s="89"/>
      <c r="DA281" s="88"/>
      <c r="DB281" s="89"/>
      <c r="DC281" s="88"/>
      <c r="DD281" s="89"/>
      <c r="DE281" s="88"/>
      <c r="DF281" s="89"/>
      <c r="DG281" s="88"/>
      <c r="DH281" s="89"/>
      <c r="DI281" s="89"/>
      <c r="DJ281" s="41"/>
    </row>
    <row r="282" spans="1:114" ht="24" x14ac:dyDescent="0.55000000000000004">
      <c r="A282" s="19"/>
      <c r="B282" s="4"/>
      <c r="C282" s="4"/>
      <c r="D282" s="19"/>
      <c r="E282" s="19"/>
      <c r="F282" s="20"/>
      <c r="G282" s="21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5"/>
      <c r="AQ282" s="5"/>
      <c r="AR282" s="5"/>
      <c r="AS282" s="5"/>
      <c r="AT282" s="5"/>
      <c r="AU282" s="6"/>
      <c r="AV282" s="5"/>
      <c r="AW282" s="5"/>
      <c r="AX282" s="5"/>
      <c r="AY282" s="5"/>
      <c r="AZ282" s="5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8"/>
      <c r="CZ282" s="89"/>
      <c r="DA282" s="88"/>
      <c r="DB282" s="89"/>
      <c r="DC282" s="88"/>
      <c r="DD282" s="89"/>
      <c r="DE282" s="88"/>
      <c r="DF282" s="89"/>
      <c r="DG282" s="88"/>
      <c r="DH282" s="89"/>
      <c r="DI282" s="89"/>
      <c r="DJ282" s="41"/>
    </row>
    <row r="283" spans="1:114" ht="24" x14ac:dyDescent="0.55000000000000004">
      <c r="A283" s="19"/>
      <c r="B283" s="4"/>
      <c r="C283" s="4"/>
      <c r="D283" s="19"/>
      <c r="E283" s="19"/>
      <c r="F283" s="20"/>
      <c r="G283" s="21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5"/>
      <c r="AQ283" s="5"/>
      <c r="AR283" s="5"/>
      <c r="AS283" s="5"/>
      <c r="AT283" s="5"/>
      <c r="AU283" s="6"/>
      <c r="AV283" s="5"/>
      <c r="AW283" s="5"/>
      <c r="AX283" s="5"/>
      <c r="AY283" s="5"/>
      <c r="AZ283" s="5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8"/>
      <c r="CZ283" s="89"/>
      <c r="DA283" s="88"/>
      <c r="DB283" s="89"/>
      <c r="DC283" s="88"/>
      <c r="DD283" s="89"/>
      <c r="DE283" s="88"/>
      <c r="DF283" s="89"/>
      <c r="DG283" s="88"/>
      <c r="DH283" s="89"/>
      <c r="DI283" s="89"/>
      <c r="DJ283" s="41"/>
    </row>
    <row r="284" spans="1:114" ht="24" x14ac:dyDescent="0.55000000000000004">
      <c r="A284" s="19"/>
      <c r="B284" s="4"/>
      <c r="C284" s="4"/>
      <c r="D284" s="19"/>
      <c r="E284" s="19"/>
      <c r="F284" s="20"/>
      <c r="G284" s="21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5"/>
      <c r="AQ284" s="5"/>
      <c r="AR284" s="5"/>
      <c r="AS284" s="5"/>
      <c r="AT284" s="5"/>
      <c r="AU284" s="6"/>
      <c r="AV284" s="5"/>
      <c r="AW284" s="5"/>
      <c r="AX284" s="5"/>
      <c r="AY284" s="5"/>
      <c r="AZ284" s="5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8"/>
      <c r="CZ284" s="89"/>
      <c r="DA284" s="88"/>
      <c r="DB284" s="89"/>
      <c r="DC284" s="88"/>
      <c r="DD284" s="89"/>
      <c r="DE284" s="88"/>
      <c r="DF284" s="89"/>
      <c r="DG284" s="88"/>
      <c r="DH284" s="89"/>
      <c r="DI284" s="89"/>
      <c r="DJ284" s="41"/>
    </row>
    <row r="285" spans="1:114" ht="24" x14ac:dyDescent="0.55000000000000004">
      <c r="A285" s="19"/>
      <c r="B285" s="4"/>
      <c r="C285" s="4"/>
      <c r="D285" s="19"/>
      <c r="E285" s="19"/>
      <c r="F285" s="20"/>
      <c r="G285" s="21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5"/>
      <c r="AQ285" s="5"/>
      <c r="AR285" s="5"/>
      <c r="AS285" s="5"/>
      <c r="AT285" s="5"/>
      <c r="AU285" s="6"/>
      <c r="AV285" s="5"/>
      <c r="AW285" s="5"/>
      <c r="AX285" s="5"/>
      <c r="AY285" s="5"/>
      <c r="AZ285" s="5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8"/>
      <c r="CZ285" s="89"/>
      <c r="DA285" s="88"/>
      <c r="DB285" s="89"/>
      <c r="DC285" s="88"/>
      <c r="DD285" s="89"/>
      <c r="DE285" s="88"/>
      <c r="DF285" s="89"/>
      <c r="DG285" s="88"/>
      <c r="DH285" s="89"/>
      <c r="DI285" s="89"/>
      <c r="DJ285" s="41"/>
    </row>
    <row r="286" spans="1:114" ht="24" x14ac:dyDescent="0.55000000000000004">
      <c r="A286" s="19"/>
      <c r="B286" s="4"/>
      <c r="C286" s="4"/>
      <c r="D286" s="19"/>
      <c r="E286" s="19"/>
      <c r="F286" s="20"/>
      <c r="G286" s="21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5"/>
      <c r="AQ286" s="5"/>
      <c r="AR286" s="5"/>
      <c r="AS286" s="5"/>
      <c r="AT286" s="5"/>
      <c r="AU286" s="6"/>
      <c r="AV286" s="5"/>
      <c r="AW286" s="5"/>
      <c r="AX286" s="5"/>
      <c r="AY286" s="5"/>
      <c r="AZ286" s="5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8"/>
      <c r="CZ286" s="89"/>
      <c r="DA286" s="88"/>
      <c r="DB286" s="89"/>
      <c r="DC286" s="88"/>
      <c r="DD286" s="89"/>
      <c r="DE286" s="88"/>
      <c r="DF286" s="89"/>
      <c r="DG286" s="88"/>
      <c r="DH286" s="89"/>
      <c r="DI286" s="89"/>
      <c r="DJ286" s="41"/>
    </row>
    <row r="287" spans="1:114" ht="24" x14ac:dyDescent="0.55000000000000004">
      <c r="A287" s="19"/>
      <c r="B287" s="4"/>
      <c r="C287" s="4"/>
      <c r="D287" s="19"/>
      <c r="E287" s="19"/>
      <c r="F287" s="20"/>
      <c r="G287" s="21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5"/>
      <c r="AQ287" s="5"/>
      <c r="AR287" s="5"/>
      <c r="AS287" s="5"/>
      <c r="AT287" s="5"/>
      <c r="AU287" s="6"/>
      <c r="AV287" s="5"/>
      <c r="AW287" s="5"/>
      <c r="AX287" s="5"/>
      <c r="AY287" s="5"/>
      <c r="AZ287" s="5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8"/>
      <c r="CZ287" s="89"/>
      <c r="DA287" s="88"/>
      <c r="DB287" s="89"/>
      <c r="DC287" s="88"/>
      <c r="DD287" s="89"/>
      <c r="DE287" s="88"/>
      <c r="DF287" s="89"/>
      <c r="DG287" s="88"/>
      <c r="DH287" s="89"/>
      <c r="DI287" s="89"/>
      <c r="DJ287" s="41"/>
    </row>
    <row r="288" spans="1:114" ht="24" x14ac:dyDescent="0.55000000000000004">
      <c r="A288" s="19"/>
      <c r="B288" s="4"/>
      <c r="C288" s="4"/>
      <c r="D288" s="19"/>
      <c r="E288" s="19"/>
      <c r="F288" s="20"/>
      <c r="G288" s="21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5"/>
      <c r="AQ288" s="5"/>
      <c r="AR288" s="5"/>
      <c r="AS288" s="5"/>
      <c r="AT288" s="5"/>
      <c r="AU288" s="6"/>
      <c r="AV288" s="5"/>
      <c r="AW288" s="5"/>
      <c r="AX288" s="5"/>
      <c r="AY288" s="5"/>
      <c r="AZ288" s="5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8"/>
      <c r="CZ288" s="89"/>
      <c r="DA288" s="88"/>
      <c r="DB288" s="89"/>
      <c r="DC288" s="88"/>
      <c r="DD288" s="89"/>
      <c r="DE288" s="88"/>
      <c r="DF288" s="89"/>
      <c r="DG288" s="88"/>
      <c r="DH288" s="89"/>
      <c r="DI288" s="89"/>
      <c r="DJ288" s="41"/>
    </row>
    <row r="289" spans="1:114" ht="24" x14ac:dyDescent="0.55000000000000004">
      <c r="A289" s="19"/>
      <c r="B289" s="4"/>
      <c r="C289" s="4"/>
      <c r="D289" s="19"/>
      <c r="E289" s="19"/>
      <c r="F289" s="20"/>
      <c r="G289" s="21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5"/>
      <c r="AQ289" s="5"/>
      <c r="AR289" s="5"/>
      <c r="AS289" s="5"/>
      <c r="AT289" s="5"/>
      <c r="AU289" s="6"/>
      <c r="AV289" s="5"/>
      <c r="AW289" s="5"/>
      <c r="AX289" s="5"/>
      <c r="AY289" s="5"/>
      <c r="AZ289" s="5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8"/>
      <c r="CZ289" s="89"/>
      <c r="DA289" s="88"/>
      <c r="DB289" s="89"/>
      <c r="DC289" s="88"/>
      <c r="DD289" s="89"/>
      <c r="DE289" s="88"/>
      <c r="DF289" s="89"/>
      <c r="DG289" s="88"/>
      <c r="DH289" s="89"/>
      <c r="DI289" s="89"/>
      <c r="DJ289" s="41"/>
    </row>
    <row r="290" spans="1:114" ht="24" x14ac:dyDescent="0.55000000000000004">
      <c r="A290" s="19"/>
      <c r="B290" s="4"/>
      <c r="C290" s="4"/>
      <c r="D290" s="19"/>
      <c r="E290" s="19"/>
      <c r="F290" s="20"/>
      <c r="G290" s="21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5"/>
      <c r="AQ290" s="5"/>
      <c r="AR290" s="5"/>
      <c r="AS290" s="5"/>
      <c r="AT290" s="5"/>
      <c r="AU290" s="6"/>
      <c r="AV290" s="5"/>
      <c r="AW290" s="5"/>
      <c r="AX290" s="5"/>
      <c r="AY290" s="5"/>
      <c r="AZ290" s="5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8"/>
      <c r="CZ290" s="89"/>
      <c r="DA290" s="88"/>
      <c r="DB290" s="89"/>
      <c r="DC290" s="88"/>
      <c r="DD290" s="89"/>
      <c r="DE290" s="88"/>
      <c r="DF290" s="89"/>
      <c r="DG290" s="88"/>
      <c r="DH290" s="89"/>
      <c r="DI290" s="89"/>
      <c r="DJ290" s="41"/>
    </row>
    <row r="291" spans="1:114" ht="24" x14ac:dyDescent="0.55000000000000004">
      <c r="A291" s="19"/>
      <c r="B291" s="4"/>
      <c r="C291" s="4"/>
      <c r="D291" s="19"/>
      <c r="E291" s="19"/>
      <c r="F291" s="20"/>
      <c r="G291" s="21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5"/>
      <c r="AQ291" s="5"/>
      <c r="AR291" s="5"/>
      <c r="AS291" s="5"/>
      <c r="AT291" s="5"/>
      <c r="AU291" s="6"/>
      <c r="AV291" s="5"/>
      <c r="AW291" s="5"/>
      <c r="AX291" s="5"/>
      <c r="AY291" s="5"/>
      <c r="AZ291" s="5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8"/>
      <c r="CZ291" s="89"/>
      <c r="DA291" s="88"/>
      <c r="DB291" s="89"/>
      <c r="DC291" s="88"/>
      <c r="DD291" s="89"/>
      <c r="DE291" s="88"/>
      <c r="DF291" s="89"/>
      <c r="DG291" s="88"/>
      <c r="DH291" s="89"/>
      <c r="DI291" s="89"/>
      <c r="DJ291" s="41"/>
    </row>
    <row r="292" spans="1:114" ht="24" x14ac:dyDescent="0.55000000000000004">
      <c r="A292" s="19"/>
      <c r="B292" s="4"/>
      <c r="C292" s="4"/>
      <c r="D292" s="19"/>
      <c r="E292" s="19"/>
      <c r="F292" s="20"/>
      <c r="G292" s="21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5"/>
      <c r="AQ292" s="5"/>
      <c r="AR292" s="5"/>
      <c r="AS292" s="5"/>
      <c r="AT292" s="5"/>
      <c r="AU292" s="6"/>
      <c r="AV292" s="5"/>
      <c r="AW292" s="5"/>
      <c r="AX292" s="5"/>
      <c r="AY292" s="5"/>
      <c r="AZ292" s="5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8"/>
      <c r="CZ292" s="89"/>
      <c r="DA292" s="88"/>
      <c r="DB292" s="89"/>
      <c r="DC292" s="88"/>
      <c r="DD292" s="89"/>
      <c r="DE292" s="88"/>
      <c r="DF292" s="89"/>
      <c r="DG292" s="88"/>
      <c r="DH292" s="89"/>
      <c r="DI292" s="89"/>
      <c r="DJ292" s="41"/>
    </row>
    <row r="293" spans="1:114" ht="24" x14ac:dyDescent="0.55000000000000004">
      <c r="A293" s="19"/>
      <c r="B293" s="4"/>
      <c r="C293" s="4"/>
      <c r="D293" s="19"/>
      <c r="E293" s="19"/>
      <c r="F293" s="20"/>
      <c r="G293" s="21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5"/>
      <c r="AQ293" s="5"/>
      <c r="AR293" s="5"/>
      <c r="AS293" s="5"/>
      <c r="AT293" s="5"/>
      <c r="AU293" s="6"/>
      <c r="AV293" s="5"/>
      <c r="AW293" s="5"/>
      <c r="AX293" s="5"/>
      <c r="AY293" s="5"/>
      <c r="AZ293" s="5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8"/>
      <c r="CZ293" s="89"/>
      <c r="DA293" s="88"/>
      <c r="DB293" s="89"/>
      <c r="DC293" s="88"/>
      <c r="DD293" s="89"/>
      <c r="DE293" s="88"/>
      <c r="DF293" s="89"/>
      <c r="DG293" s="88"/>
      <c r="DH293" s="89"/>
      <c r="DI293" s="89"/>
      <c r="DJ293" s="41"/>
    </row>
    <row r="294" spans="1:114" ht="24" x14ac:dyDescent="0.55000000000000004">
      <c r="A294" s="19"/>
      <c r="B294" s="4"/>
      <c r="C294" s="4"/>
      <c r="D294" s="19"/>
      <c r="E294" s="19"/>
      <c r="F294" s="20"/>
      <c r="G294" s="21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5"/>
      <c r="AQ294" s="5"/>
      <c r="AR294" s="5"/>
      <c r="AS294" s="5"/>
      <c r="AT294" s="5"/>
      <c r="AU294" s="6"/>
      <c r="AV294" s="5"/>
      <c r="AW294" s="5"/>
      <c r="AX294" s="5"/>
      <c r="AY294" s="5"/>
      <c r="AZ294" s="5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8"/>
      <c r="CZ294" s="89"/>
      <c r="DA294" s="88"/>
      <c r="DB294" s="89"/>
      <c r="DC294" s="88"/>
      <c r="DD294" s="89"/>
      <c r="DE294" s="88"/>
      <c r="DF294" s="89"/>
      <c r="DG294" s="88"/>
      <c r="DH294" s="89"/>
      <c r="DI294" s="89"/>
      <c r="DJ294" s="41"/>
    </row>
    <row r="295" spans="1:114" ht="24" x14ac:dyDescent="0.55000000000000004">
      <c r="A295" s="19"/>
      <c r="B295" s="4"/>
      <c r="C295" s="4"/>
      <c r="D295" s="19"/>
      <c r="E295" s="19"/>
      <c r="F295" s="20"/>
      <c r="G295" s="21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5"/>
      <c r="AQ295" s="5"/>
      <c r="AR295" s="5"/>
      <c r="AS295" s="5"/>
      <c r="AT295" s="5"/>
      <c r="AU295" s="6"/>
      <c r="AV295" s="5"/>
      <c r="AW295" s="5"/>
      <c r="AX295" s="5"/>
      <c r="AY295" s="5"/>
      <c r="AZ295" s="5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8"/>
      <c r="CZ295" s="89"/>
      <c r="DA295" s="88"/>
      <c r="DB295" s="89"/>
      <c r="DC295" s="88"/>
      <c r="DD295" s="89"/>
      <c r="DE295" s="88"/>
      <c r="DF295" s="89"/>
      <c r="DG295" s="88"/>
      <c r="DH295" s="89"/>
      <c r="DI295" s="89"/>
      <c r="DJ295" s="41"/>
    </row>
    <row r="296" spans="1:114" ht="24" x14ac:dyDescent="0.55000000000000004">
      <c r="A296" s="19"/>
      <c r="B296" s="4"/>
      <c r="C296" s="4"/>
      <c r="D296" s="19"/>
      <c r="E296" s="19"/>
      <c r="F296" s="20"/>
      <c r="G296" s="21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5"/>
      <c r="AQ296" s="5"/>
      <c r="AR296" s="5"/>
      <c r="AS296" s="5"/>
      <c r="AT296" s="5"/>
      <c r="AU296" s="6"/>
      <c r="AV296" s="5"/>
      <c r="AW296" s="5"/>
      <c r="AX296" s="5"/>
      <c r="AY296" s="5"/>
      <c r="AZ296" s="5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8"/>
      <c r="CZ296" s="89"/>
      <c r="DA296" s="88"/>
      <c r="DB296" s="89"/>
      <c r="DC296" s="88"/>
      <c r="DD296" s="89"/>
      <c r="DE296" s="88"/>
      <c r="DF296" s="89"/>
      <c r="DG296" s="88"/>
      <c r="DH296" s="89"/>
      <c r="DI296" s="89"/>
      <c r="DJ296" s="41"/>
    </row>
    <row r="297" spans="1:114" ht="24" x14ac:dyDescent="0.55000000000000004">
      <c r="A297" s="19"/>
      <c r="B297" s="4"/>
      <c r="C297" s="4"/>
      <c r="D297" s="19"/>
      <c r="E297" s="19"/>
      <c r="F297" s="20"/>
      <c r="G297" s="21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5"/>
      <c r="AQ297" s="5"/>
      <c r="AR297" s="5"/>
      <c r="AS297" s="5"/>
      <c r="AT297" s="5"/>
      <c r="AU297" s="6"/>
      <c r="AV297" s="5"/>
      <c r="AW297" s="5"/>
      <c r="AX297" s="5"/>
      <c r="AY297" s="5"/>
      <c r="AZ297" s="5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8"/>
      <c r="CZ297" s="89"/>
      <c r="DA297" s="88"/>
      <c r="DB297" s="89"/>
      <c r="DC297" s="88"/>
      <c r="DD297" s="89"/>
      <c r="DE297" s="88"/>
      <c r="DF297" s="89"/>
      <c r="DG297" s="88"/>
      <c r="DH297" s="89"/>
      <c r="DI297" s="89"/>
      <c r="DJ297" s="41"/>
    </row>
    <row r="298" spans="1:114" ht="24" x14ac:dyDescent="0.55000000000000004">
      <c r="A298" s="19"/>
      <c r="B298" s="4"/>
      <c r="C298" s="4"/>
      <c r="D298" s="19"/>
      <c r="E298" s="19"/>
      <c r="F298" s="20"/>
      <c r="G298" s="21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5"/>
      <c r="AQ298" s="5"/>
      <c r="AR298" s="5"/>
      <c r="AS298" s="5"/>
      <c r="AT298" s="5"/>
      <c r="AU298" s="6"/>
      <c r="AV298" s="5"/>
      <c r="AW298" s="5"/>
      <c r="AX298" s="5"/>
      <c r="AY298" s="5"/>
      <c r="AZ298" s="5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8"/>
      <c r="CZ298" s="89"/>
      <c r="DA298" s="88"/>
      <c r="DB298" s="89"/>
      <c r="DC298" s="88"/>
      <c r="DD298" s="89"/>
      <c r="DE298" s="88"/>
      <c r="DF298" s="89"/>
      <c r="DG298" s="88"/>
      <c r="DH298" s="89"/>
      <c r="DI298" s="89"/>
      <c r="DJ298" s="41"/>
    </row>
    <row r="299" spans="1:114" ht="24" x14ac:dyDescent="0.55000000000000004">
      <c r="A299" s="19"/>
      <c r="B299" s="4"/>
      <c r="C299" s="4"/>
      <c r="D299" s="19"/>
      <c r="E299" s="19"/>
      <c r="F299" s="20"/>
      <c r="G299" s="21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5"/>
      <c r="AQ299" s="5"/>
      <c r="AR299" s="5"/>
      <c r="AS299" s="5"/>
      <c r="AT299" s="5"/>
      <c r="AU299" s="6"/>
      <c r="AV299" s="5"/>
      <c r="AW299" s="5"/>
      <c r="AX299" s="5"/>
      <c r="AY299" s="5"/>
      <c r="AZ299" s="5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8"/>
      <c r="CZ299" s="89"/>
      <c r="DA299" s="88"/>
      <c r="DB299" s="89"/>
      <c r="DC299" s="88"/>
      <c r="DD299" s="89"/>
      <c r="DE299" s="88"/>
      <c r="DF299" s="89"/>
      <c r="DG299" s="88"/>
      <c r="DH299" s="89"/>
      <c r="DI299" s="89"/>
      <c r="DJ299" s="41"/>
    </row>
    <row r="300" spans="1:114" ht="24" x14ac:dyDescent="0.55000000000000004">
      <c r="A300" s="19"/>
      <c r="B300" s="4"/>
      <c r="C300" s="4"/>
      <c r="D300" s="19"/>
      <c r="E300" s="19"/>
      <c r="F300" s="20"/>
      <c r="G300" s="21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5"/>
      <c r="AQ300" s="5"/>
      <c r="AR300" s="5"/>
      <c r="AS300" s="5"/>
      <c r="AT300" s="5"/>
      <c r="AU300" s="6"/>
      <c r="AV300" s="5"/>
      <c r="AW300" s="5"/>
      <c r="AX300" s="5"/>
      <c r="AY300" s="5"/>
      <c r="AZ300" s="5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8"/>
      <c r="CZ300" s="89"/>
      <c r="DA300" s="88"/>
      <c r="DB300" s="89"/>
      <c r="DC300" s="88"/>
      <c r="DD300" s="89"/>
      <c r="DE300" s="88"/>
      <c r="DF300" s="89"/>
      <c r="DG300" s="88"/>
      <c r="DH300" s="89"/>
      <c r="DI300" s="89"/>
      <c r="DJ300" s="41"/>
    </row>
    <row r="301" spans="1:114" ht="24" x14ac:dyDescent="0.55000000000000004">
      <c r="A301" s="19"/>
      <c r="B301" s="4"/>
      <c r="C301" s="4"/>
      <c r="D301" s="19"/>
      <c r="E301" s="19"/>
      <c r="F301" s="20"/>
      <c r="G301" s="21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5"/>
      <c r="AQ301" s="5"/>
      <c r="AR301" s="5"/>
      <c r="AS301" s="5"/>
      <c r="AT301" s="5"/>
      <c r="AU301" s="6"/>
      <c r="AV301" s="5"/>
      <c r="AW301" s="5"/>
      <c r="AX301" s="5"/>
      <c r="AY301" s="5"/>
      <c r="AZ301" s="5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8"/>
      <c r="CZ301" s="89"/>
      <c r="DA301" s="88"/>
      <c r="DB301" s="89"/>
      <c r="DC301" s="88"/>
      <c r="DD301" s="89"/>
      <c r="DE301" s="88"/>
      <c r="DF301" s="89"/>
      <c r="DG301" s="88"/>
      <c r="DH301" s="89"/>
      <c r="DI301" s="89"/>
      <c r="DJ301" s="41"/>
    </row>
    <row r="302" spans="1:114" ht="24" x14ac:dyDescent="0.55000000000000004">
      <c r="A302" s="19"/>
      <c r="B302" s="4"/>
      <c r="C302" s="4"/>
      <c r="D302" s="19"/>
      <c r="E302" s="19"/>
      <c r="F302" s="20"/>
      <c r="G302" s="21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5"/>
      <c r="AQ302" s="5"/>
      <c r="AR302" s="5"/>
      <c r="AS302" s="5"/>
      <c r="AT302" s="5"/>
      <c r="AU302" s="6"/>
      <c r="AV302" s="5"/>
      <c r="AW302" s="5"/>
      <c r="AX302" s="5"/>
      <c r="AY302" s="5"/>
      <c r="AZ302" s="5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8"/>
      <c r="CZ302" s="89"/>
      <c r="DA302" s="88"/>
      <c r="DB302" s="89"/>
      <c r="DC302" s="88"/>
      <c r="DD302" s="89"/>
      <c r="DE302" s="88"/>
      <c r="DF302" s="89"/>
      <c r="DG302" s="88"/>
      <c r="DH302" s="89"/>
      <c r="DI302" s="89"/>
      <c r="DJ302" s="41"/>
    </row>
    <row r="303" spans="1:114" ht="24" x14ac:dyDescent="0.55000000000000004">
      <c r="A303" s="19"/>
      <c r="B303" s="4"/>
      <c r="C303" s="4"/>
      <c r="D303" s="19"/>
      <c r="E303" s="19"/>
      <c r="F303" s="20"/>
      <c r="G303" s="21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5"/>
      <c r="AQ303" s="5"/>
      <c r="AR303" s="5"/>
      <c r="AS303" s="5"/>
      <c r="AT303" s="5"/>
      <c r="AU303" s="6"/>
      <c r="AV303" s="5"/>
      <c r="AW303" s="5"/>
      <c r="AX303" s="5"/>
      <c r="AY303" s="5"/>
      <c r="AZ303" s="5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8"/>
      <c r="CZ303" s="89"/>
      <c r="DA303" s="88"/>
      <c r="DB303" s="89"/>
      <c r="DC303" s="88"/>
      <c r="DD303" s="89"/>
      <c r="DE303" s="88"/>
      <c r="DF303" s="89"/>
      <c r="DG303" s="88"/>
      <c r="DH303" s="89"/>
      <c r="DI303" s="89"/>
      <c r="DJ303" s="41"/>
    </row>
    <row r="304" spans="1:114" ht="24" x14ac:dyDescent="0.55000000000000004">
      <c r="A304" s="19"/>
      <c r="B304" s="4"/>
      <c r="C304" s="4"/>
      <c r="D304" s="19"/>
      <c r="E304" s="19"/>
      <c r="F304" s="20"/>
      <c r="G304" s="21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5"/>
      <c r="AQ304" s="5"/>
      <c r="AR304" s="5"/>
      <c r="AS304" s="5"/>
      <c r="AT304" s="5"/>
      <c r="AU304" s="6"/>
      <c r="AV304" s="5"/>
      <c r="AW304" s="5"/>
      <c r="AX304" s="5"/>
      <c r="AY304" s="5"/>
      <c r="AZ304" s="5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8"/>
      <c r="CZ304" s="89"/>
      <c r="DA304" s="88"/>
      <c r="DB304" s="89"/>
      <c r="DC304" s="88"/>
      <c r="DD304" s="89"/>
      <c r="DE304" s="88"/>
      <c r="DF304" s="89"/>
      <c r="DG304" s="88"/>
      <c r="DH304" s="89"/>
      <c r="DI304" s="89"/>
      <c r="DJ304" s="41"/>
    </row>
    <row r="305" spans="1:114" ht="24" x14ac:dyDescent="0.55000000000000004">
      <c r="A305" s="19"/>
      <c r="B305" s="4"/>
      <c r="C305" s="4"/>
      <c r="D305" s="19"/>
      <c r="E305" s="19"/>
      <c r="F305" s="20"/>
      <c r="G305" s="21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5"/>
      <c r="AQ305" s="5"/>
      <c r="AR305" s="5"/>
      <c r="AS305" s="5"/>
      <c r="AT305" s="5"/>
      <c r="AU305" s="6"/>
      <c r="AV305" s="5"/>
      <c r="AW305" s="5"/>
      <c r="AX305" s="5"/>
      <c r="AY305" s="5"/>
      <c r="AZ305" s="5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8"/>
      <c r="CZ305" s="89"/>
      <c r="DA305" s="88"/>
      <c r="DB305" s="89"/>
      <c r="DC305" s="88"/>
      <c r="DD305" s="89"/>
      <c r="DE305" s="88"/>
      <c r="DF305" s="89"/>
      <c r="DG305" s="88"/>
      <c r="DH305" s="89"/>
      <c r="DI305" s="89"/>
      <c r="DJ305" s="41"/>
    </row>
    <row r="306" spans="1:114" ht="24" x14ac:dyDescent="0.55000000000000004">
      <c r="A306" s="19"/>
      <c r="B306" s="4"/>
      <c r="C306" s="4"/>
      <c r="D306" s="19"/>
      <c r="E306" s="19"/>
      <c r="F306" s="20"/>
      <c r="G306" s="21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5"/>
      <c r="AQ306" s="5"/>
      <c r="AR306" s="5"/>
      <c r="AS306" s="5"/>
      <c r="AT306" s="5"/>
      <c r="AU306" s="6"/>
      <c r="AV306" s="5"/>
      <c r="AW306" s="5"/>
      <c r="AX306" s="5"/>
      <c r="AY306" s="5"/>
      <c r="AZ306" s="5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8"/>
      <c r="CZ306" s="89"/>
      <c r="DA306" s="88"/>
      <c r="DB306" s="89"/>
      <c r="DC306" s="88"/>
      <c r="DD306" s="89"/>
      <c r="DE306" s="88"/>
      <c r="DF306" s="89"/>
      <c r="DG306" s="88"/>
      <c r="DH306" s="89"/>
      <c r="DI306" s="89"/>
      <c r="DJ306" s="41"/>
    </row>
    <row r="307" spans="1:114" ht="24" x14ac:dyDescent="0.55000000000000004">
      <c r="A307" s="19"/>
      <c r="B307" s="4"/>
      <c r="C307" s="4"/>
      <c r="D307" s="19"/>
      <c r="E307" s="19"/>
      <c r="F307" s="20"/>
      <c r="G307" s="21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5"/>
      <c r="AQ307" s="5"/>
      <c r="AR307" s="5"/>
      <c r="AS307" s="5"/>
      <c r="AT307" s="5"/>
      <c r="AU307" s="6"/>
      <c r="AV307" s="5"/>
      <c r="AW307" s="5"/>
      <c r="AX307" s="5"/>
      <c r="AY307" s="5"/>
      <c r="AZ307" s="5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8"/>
      <c r="CZ307" s="89"/>
      <c r="DA307" s="88"/>
      <c r="DB307" s="89"/>
      <c r="DC307" s="88"/>
      <c r="DD307" s="89"/>
      <c r="DE307" s="88"/>
      <c r="DF307" s="89"/>
      <c r="DG307" s="88"/>
      <c r="DH307" s="89"/>
      <c r="DI307" s="89"/>
      <c r="DJ307" s="41"/>
    </row>
    <row r="308" spans="1:114" ht="24" x14ac:dyDescent="0.55000000000000004">
      <c r="A308" s="19"/>
      <c r="B308" s="4"/>
      <c r="C308" s="4"/>
      <c r="D308" s="19"/>
      <c r="E308" s="19"/>
      <c r="F308" s="20"/>
      <c r="G308" s="21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5"/>
      <c r="AQ308" s="5"/>
      <c r="AR308" s="5"/>
      <c r="AS308" s="5"/>
      <c r="AT308" s="5"/>
      <c r="AU308" s="6"/>
      <c r="AV308" s="5"/>
      <c r="AW308" s="5"/>
      <c r="AX308" s="5"/>
      <c r="AY308" s="5"/>
      <c r="AZ308" s="5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8"/>
      <c r="CZ308" s="89"/>
      <c r="DA308" s="88"/>
      <c r="DB308" s="89"/>
      <c r="DC308" s="88"/>
      <c r="DD308" s="89"/>
      <c r="DE308" s="88"/>
      <c r="DF308" s="89"/>
      <c r="DG308" s="88"/>
      <c r="DH308" s="89"/>
      <c r="DI308" s="89"/>
      <c r="DJ308" s="41"/>
    </row>
    <row r="309" spans="1:114" ht="24" x14ac:dyDescent="0.55000000000000004">
      <c r="A309" s="19"/>
      <c r="B309" s="4"/>
      <c r="C309" s="4"/>
      <c r="D309" s="19"/>
      <c r="E309" s="19"/>
      <c r="F309" s="20"/>
      <c r="G309" s="21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5"/>
      <c r="AQ309" s="5"/>
      <c r="AR309" s="5"/>
      <c r="AS309" s="5"/>
      <c r="AT309" s="5"/>
      <c r="AU309" s="6"/>
      <c r="AV309" s="5"/>
      <c r="AW309" s="5"/>
      <c r="AX309" s="5"/>
      <c r="AY309" s="5"/>
      <c r="AZ309" s="5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8"/>
      <c r="CZ309" s="89"/>
      <c r="DA309" s="88"/>
      <c r="DB309" s="89"/>
      <c r="DC309" s="88"/>
      <c r="DD309" s="89"/>
      <c r="DE309" s="88"/>
      <c r="DF309" s="89"/>
      <c r="DG309" s="88"/>
      <c r="DH309" s="89"/>
      <c r="DI309" s="89"/>
      <c r="DJ309" s="41"/>
    </row>
    <row r="310" spans="1:114" ht="24" x14ac:dyDescent="0.55000000000000004">
      <c r="A310" s="19"/>
      <c r="B310" s="4"/>
      <c r="C310" s="4"/>
      <c r="D310" s="19"/>
      <c r="E310" s="19"/>
      <c r="F310" s="20"/>
      <c r="G310" s="21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5"/>
      <c r="AQ310" s="5"/>
      <c r="AR310" s="5"/>
      <c r="AS310" s="5"/>
      <c r="AT310" s="5"/>
      <c r="AU310" s="6"/>
      <c r="AV310" s="5"/>
      <c r="AW310" s="5"/>
      <c r="AX310" s="5"/>
      <c r="AY310" s="5"/>
      <c r="AZ310" s="5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8"/>
      <c r="CZ310" s="89"/>
      <c r="DA310" s="88"/>
      <c r="DB310" s="89"/>
      <c r="DC310" s="88"/>
      <c r="DD310" s="89"/>
      <c r="DE310" s="88"/>
      <c r="DF310" s="89"/>
      <c r="DG310" s="88"/>
      <c r="DH310" s="89"/>
      <c r="DI310" s="89"/>
      <c r="DJ310" s="41"/>
    </row>
    <row r="311" spans="1:114" ht="24" x14ac:dyDescent="0.55000000000000004">
      <c r="A311" s="19"/>
      <c r="B311" s="4"/>
      <c r="C311" s="4"/>
      <c r="D311" s="19"/>
      <c r="E311" s="19"/>
      <c r="F311" s="20"/>
      <c r="G311" s="21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5"/>
      <c r="AQ311" s="5"/>
      <c r="AR311" s="5"/>
      <c r="AS311" s="5"/>
      <c r="AT311" s="5"/>
      <c r="AU311" s="6"/>
      <c r="AV311" s="5"/>
      <c r="AW311" s="5"/>
      <c r="AX311" s="5"/>
      <c r="AY311" s="5"/>
      <c r="AZ311" s="5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8"/>
      <c r="CZ311" s="89"/>
      <c r="DA311" s="88"/>
      <c r="DB311" s="89"/>
      <c r="DC311" s="88"/>
      <c r="DD311" s="89"/>
      <c r="DE311" s="88"/>
      <c r="DF311" s="89"/>
      <c r="DG311" s="88"/>
      <c r="DH311" s="89"/>
      <c r="DI311" s="89"/>
      <c r="DJ311" s="41"/>
    </row>
    <row r="312" spans="1:114" ht="24" x14ac:dyDescent="0.55000000000000004">
      <c r="A312" s="19"/>
      <c r="B312" s="4"/>
      <c r="C312" s="4"/>
      <c r="D312" s="19"/>
      <c r="E312" s="19"/>
      <c r="F312" s="20"/>
      <c r="G312" s="21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5"/>
      <c r="AQ312" s="5"/>
      <c r="AR312" s="5"/>
      <c r="AS312" s="5"/>
      <c r="AT312" s="5"/>
      <c r="AU312" s="6"/>
      <c r="AV312" s="5"/>
      <c r="AW312" s="5"/>
      <c r="AX312" s="5"/>
      <c r="AY312" s="5"/>
      <c r="AZ312" s="5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8"/>
      <c r="CZ312" s="89"/>
      <c r="DA312" s="88"/>
      <c r="DB312" s="89"/>
      <c r="DC312" s="88"/>
      <c r="DD312" s="89"/>
      <c r="DE312" s="88"/>
      <c r="DF312" s="89"/>
      <c r="DG312" s="88"/>
      <c r="DH312" s="89"/>
      <c r="DI312" s="89"/>
      <c r="DJ312" s="41"/>
    </row>
    <row r="313" spans="1:114" ht="24" x14ac:dyDescent="0.55000000000000004">
      <c r="A313" s="19"/>
      <c r="B313" s="4"/>
      <c r="C313" s="4"/>
      <c r="D313" s="19"/>
      <c r="E313" s="19"/>
      <c r="F313" s="20"/>
      <c r="G313" s="21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5"/>
      <c r="AQ313" s="5"/>
      <c r="AR313" s="5"/>
      <c r="AS313" s="5"/>
      <c r="AT313" s="5"/>
      <c r="AU313" s="6"/>
      <c r="AV313" s="5"/>
      <c r="AW313" s="5"/>
      <c r="AX313" s="5"/>
      <c r="AY313" s="5"/>
      <c r="AZ313" s="5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8"/>
      <c r="CZ313" s="89"/>
      <c r="DA313" s="88"/>
      <c r="DB313" s="89"/>
      <c r="DC313" s="88"/>
      <c r="DD313" s="89"/>
      <c r="DE313" s="88"/>
      <c r="DF313" s="89"/>
      <c r="DG313" s="88"/>
      <c r="DH313" s="89"/>
      <c r="DI313" s="89"/>
      <c r="DJ313" s="41"/>
    </row>
    <row r="314" spans="1:114" ht="24" x14ac:dyDescent="0.55000000000000004">
      <c r="A314" s="19"/>
      <c r="B314" s="4"/>
      <c r="C314" s="4"/>
      <c r="D314" s="19"/>
      <c r="E314" s="19"/>
      <c r="F314" s="20"/>
      <c r="G314" s="21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5"/>
      <c r="AQ314" s="5"/>
      <c r="AR314" s="5"/>
      <c r="AS314" s="5"/>
      <c r="AT314" s="5"/>
      <c r="AU314" s="6"/>
      <c r="AV314" s="5"/>
      <c r="AW314" s="5"/>
      <c r="AX314" s="5"/>
      <c r="AY314" s="5"/>
      <c r="AZ314" s="5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8"/>
      <c r="CZ314" s="89"/>
      <c r="DA314" s="88"/>
      <c r="DB314" s="89"/>
      <c r="DC314" s="88"/>
      <c r="DD314" s="89"/>
      <c r="DE314" s="88"/>
      <c r="DF314" s="89"/>
      <c r="DG314" s="88"/>
      <c r="DH314" s="89"/>
      <c r="DI314" s="89"/>
      <c r="DJ314" s="41"/>
    </row>
    <row r="315" spans="1:114" ht="24" x14ac:dyDescent="0.55000000000000004">
      <c r="A315" s="19"/>
      <c r="B315" s="4"/>
      <c r="C315" s="4"/>
      <c r="D315" s="19"/>
      <c r="E315" s="19"/>
      <c r="F315" s="20"/>
      <c r="G315" s="21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5"/>
      <c r="AQ315" s="5"/>
      <c r="AR315" s="5"/>
      <c r="AS315" s="5"/>
      <c r="AT315" s="5"/>
      <c r="AU315" s="6"/>
      <c r="AV315" s="5"/>
      <c r="AW315" s="5"/>
      <c r="AX315" s="5"/>
      <c r="AY315" s="5"/>
      <c r="AZ315" s="5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8"/>
      <c r="CZ315" s="89"/>
      <c r="DA315" s="88"/>
      <c r="DB315" s="89"/>
      <c r="DC315" s="88"/>
      <c r="DD315" s="89"/>
      <c r="DE315" s="88"/>
      <c r="DF315" s="89"/>
      <c r="DG315" s="88"/>
      <c r="DH315" s="89"/>
      <c r="DI315" s="89"/>
      <c r="DJ315" s="41"/>
    </row>
    <row r="316" spans="1:114" ht="24" x14ac:dyDescent="0.55000000000000004">
      <c r="A316" s="19"/>
      <c r="B316" s="4"/>
      <c r="C316" s="4"/>
      <c r="D316" s="19"/>
      <c r="E316" s="19"/>
      <c r="F316" s="20"/>
      <c r="G316" s="21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5"/>
      <c r="AQ316" s="5"/>
      <c r="AR316" s="5"/>
      <c r="AS316" s="5"/>
      <c r="AT316" s="5"/>
      <c r="AU316" s="6"/>
      <c r="AV316" s="5"/>
      <c r="AW316" s="5"/>
      <c r="AX316" s="5"/>
      <c r="AY316" s="5"/>
      <c r="AZ316" s="5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8"/>
      <c r="CZ316" s="89"/>
      <c r="DA316" s="88"/>
      <c r="DB316" s="89"/>
      <c r="DC316" s="88"/>
      <c r="DD316" s="89"/>
      <c r="DE316" s="88"/>
      <c r="DF316" s="89"/>
      <c r="DG316" s="88"/>
      <c r="DH316" s="89"/>
      <c r="DI316" s="89"/>
      <c r="DJ316" s="41"/>
    </row>
    <row r="317" spans="1:114" ht="24" x14ac:dyDescent="0.55000000000000004">
      <c r="A317" s="19"/>
      <c r="B317" s="4"/>
      <c r="C317" s="4"/>
      <c r="D317" s="19"/>
      <c r="E317" s="19"/>
      <c r="F317" s="20"/>
      <c r="G317" s="21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5"/>
      <c r="AQ317" s="5"/>
      <c r="AR317" s="5"/>
      <c r="AS317" s="5"/>
      <c r="AT317" s="5"/>
      <c r="AU317" s="6"/>
      <c r="AV317" s="5"/>
      <c r="AW317" s="5"/>
      <c r="AX317" s="5"/>
      <c r="AY317" s="5"/>
      <c r="AZ317" s="5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8"/>
      <c r="CZ317" s="89"/>
      <c r="DA317" s="88"/>
      <c r="DB317" s="89"/>
      <c r="DC317" s="88"/>
      <c r="DD317" s="89"/>
      <c r="DE317" s="88"/>
      <c r="DF317" s="89"/>
      <c r="DG317" s="88"/>
      <c r="DH317" s="89"/>
      <c r="DI317" s="89"/>
      <c r="DJ317" s="41"/>
    </row>
    <row r="318" spans="1:114" ht="24" x14ac:dyDescent="0.55000000000000004">
      <c r="A318" s="19"/>
      <c r="B318" s="4"/>
      <c r="C318" s="4"/>
      <c r="D318" s="19"/>
      <c r="E318" s="19"/>
      <c r="F318" s="20"/>
      <c r="G318" s="21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5"/>
      <c r="AQ318" s="5"/>
      <c r="AR318" s="5"/>
      <c r="AS318" s="5"/>
      <c r="AT318" s="5"/>
      <c r="AU318" s="6"/>
      <c r="AV318" s="5"/>
      <c r="AW318" s="5"/>
      <c r="AX318" s="5"/>
      <c r="AY318" s="5"/>
      <c r="AZ318" s="5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8"/>
      <c r="CZ318" s="89"/>
      <c r="DA318" s="88"/>
      <c r="DB318" s="89"/>
      <c r="DC318" s="88"/>
      <c r="DD318" s="89"/>
      <c r="DE318" s="88"/>
      <c r="DF318" s="89"/>
      <c r="DG318" s="88"/>
      <c r="DH318" s="89"/>
      <c r="DI318" s="89"/>
      <c r="DJ318" s="41"/>
    </row>
    <row r="319" spans="1:114" ht="24" x14ac:dyDescent="0.55000000000000004">
      <c r="A319" s="19"/>
      <c r="B319" s="4"/>
      <c r="C319" s="4"/>
      <c r="D319" s="19"/>
      <c r="E319" s="19"/>
      <c r="F319" s="20"/>
      <c r="G319" s="21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5"/>
      <c r="AQ319" s="5"/>
      <c r="AR319" s="5"/>
      <c r="AS319" s="5"/>
      <c r="AT319" s="5"/>
      <c r="AU319" s="6"/>
      <c r="AV319" s="5"/>
      <c r="AW319" s="5"/>
      <c r="AX319" s="5"/>
      <c r="AY319" s="5"/>
      <c r="AZ319" s="5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8"/>
      <c r="CZ319" s="89"/>
      <c r="DA319" s="88"/>
      <c r="DB319" s="89"/>
      <c r="DC319" s="88"/>
      <c r="DD319" s="89"/>
      <c r="DE319" s="88"/>
      <c r="DF319" s="89"/>
      <c r="DG319" s="88"/>
      <c r="DH319" s="89"/>
      <c r="DI319" s="89"/>
      <c r="DJ319" s="41"/>
    </row>
    <row r="320" spans="1:114" ht="24" x14ac:dyDescent="0.55000000000000004">
      <c r="A320" s="19"/>
      <c r="B320" s="4"/>
      <c r="C320" s="4"/>
      <c r="D320" s="19"/>
      <c r="E320" s="19"/>
      <c r="F320" s="20"/>
      <c r="G320" s="21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5"/>
      <c r="AQ320" s="5"/>
      <c r="AR320" s="5"/>
      <c r="AS320" s="5"/>
      <c r="AT320" s="5"/>
      <c r="AU320" s="6"/>
      <c r="AV320" s="5"/>
      <c r="AW320" s="5"/>
      <c r="AX320" s="5"/>
      <c r="AY320" s="5"/>
      <c r="AZ320" s="5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8"/>
      <c r="CZ320" s="89"/>
      <c r="DA320" s="88"/>
      <c r="DB320" s="89"/>
      <c r="DC320" s="88"/>
      <c r="DD320" s="89"/>
      <c r="DE320" s="88"/>
      <c r="DF320" s="89"/>
      <c r="DG320" s="88"/>
      <c r="DH320" s="89"/>
      <c r="DI320" s="89"/>
      <c r="DJ320" s="41"/>
    </row>
    <row r="321" spans="1:114" ht="24" x14ac:dyDescent="0.55000000000000004">
      <c r="A321" s="19"/>
      <c r="B321" s="4"/>
      <c r="C321" s="4"/>
      <c r="D321" s="19"/>
      <c r="E321" s="19"/>
      <c r="F321" s="20"/>
      <c r="G321" s="21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5"/>
      <c r="AQ321" s="5"/>
      <c r="AR321" s="5"/>
      <c r="AS321" s="5"/>
      <c r="AT321" s="5"/>
      <c r="AU321" s="6"/>
      <c r="AV321" s="5"/>
      <c r="AW321" s="5"/>
      <c r="AX321" s="5"/>
      <c r="AY321" s="5"/>
      <c r="AZ321" s="5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8"/>
      <c r="CZ321" s="89"/>
      <c r="DA321" s="88"/>
      <c r="DB321" s="89"/>
      <c r="DC321" s="88"/>
      <c r="DD321" s="89"/>
      <c r="DE321" s="88"/>
      <c r="DF321" s="89"/>
      <c r="DG321" s="88"/>
      <c r="DH321" s="89"/>
      <c r="DI321" s="89"/>
      <c r="DJ321" s="41"/>
    </row>
    <row r="322" spans="1:114" ht="24" x14ac:dyDescent="0.55000000000000004">
      <c r="A322" s="19"/>
      <c r="B322" s="4"/>
      <c r="C322" s="4"/>
      <c r="D322" s="19"/>
      <c r="E322" s="19"/>
      <c r="F322" s="20"/>
      <c r="G322" s="21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5"/>
      <c r="AQ322" s="5"/>
      <c r="AR322" s="5"/>
      <c r="AS322" s="5"/>
      <c r="AT322" s="5"/>
      <c r="AU322" s="6"/>
      <c r="AV322" s="5"/>
      <c r="AW322" s="5"/>
      <c r="AX322" s="5"/>
      <c r="AY322" s="5"/>
      <c r="AZ322" s="5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8"/>
      <c r="CZ322" s="89"/>
      <c r="DA322" s="88"/>
      <c r="DB322" s="89"/>
      <c r="DC322" s="88"/>
      <c r="DD322" s="89"/>
      <c r="DE322" s="88"/>
      <c r="DF322" s="89"/>
      <c r="DG322" s="88"/>
      <c r="DH322" s="89"/>
      <c r="DI322" s="89"/>
      <c r="DJ322" s="41"/>
    </row>
    <row r="323" spans="1:114" ht="24" x14ac:dyDescent="0.55000000000000004">
      <c r="A323" s="19"/>
      <c r="B323" s="4"/>
      <c r="C323" s="4"/>
      <c r="D323" s="19"/>
      <c r="E323" s="19"/>
      <c r="F323" s="20"/>
      <c r="G323" s="21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5"/>
      <c r="AQ323" s="5"/>
      <c r="AR323" s="5"/>
      <c r="AS323" s="5"/>
      <c r="AT323" s="5"/>
      <c r="AU323" s="6"/>
      <c r="AV323" s="5"/>
      <c r="AW323" s="5"/>
      <c r="AX323" s="5"/>
      <c r="AY323" s="5"/>
      <c r="AZ323" s="5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8"/>
      <c r="CZ323" s="89"/>
      <c r="DA323" s="88"/>
      <c r="DB323" s="89"/>
      <c r="DC323" s="88"/>
      <c r="DD323" s="89"/>
      <c r="DE323" s="88"/>
      <c r="DF323" s="89"/>
      <c r="DG323" s="88"/>
      <c r="DH323" s="89"/>
      <c r="DI323" s="89"/>
      <c r="DJ323" s="41"/>
    </row>
    <row r="324" spans="1:114" ht="24" x14ac:dyDescent="0.55000000000000004">
      <c r="A324" s="19"/>
      <c r="B324" s="4"/>
      <c r="C324" s="4"/>
      <c r="D324" s="19"/>
      <c r="E324" s="19"/>
      <c r="F324" s="20"/>
      <c r="G324" s="21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5"/>
      <c r="AQ324" s="5"/>
      <c r="AR324" s="5"/>
      <c r="AS324" s="5"/>
      <c r="AT324" s="5"/>
      <c r="AU324" s="6"/>
      <c r="AV324" s="5"/>
      <c r="AW324" s="5"/>
      <c r="AX324" s="5"/>
      <c r="AY324" s="5"/>
      <c r="AZ324" s="5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8"/>
      <c r="CZ324" s="89"/>
      <c r="DA324" s="88"/>
      <c r="DB324" s="89"/>
      <c r="DC324" s="88"/>
      <c r="DD324" s="89"/>
      <c r="DE324" s="88"/>
      <c r="DF324" s="89"/>
      <c r="DG324" s="88"/>
      <c r="DH324" s="89"/>
      <c r="DI324" s="89"/>
      <c r="DJ324" s="41"/>
    </row>
    <row r="325" spans="1:114" ht="24" x14ac:dyDescent="0.55000000000000004">
      <c r="A325" s="19"/>
      <c r="B325" s="4"/>
      <c r="C325" s="4"/>
      <c r="D325" s="19"/>
      <c r="E325" s="19"/>
      <c r="F325" s="20"/>
      <c r="G325" s="21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5"/>
      <c r="AQ325" s="5"/>
      <c r="AR325" s="5"/>
      <c r="AS325" s="5"/>
      <c r="AT325" s="5"/>
      <c r="AU325" s="6"/>
      <c r="AV325" s="5"/>
      <c r="AW325" s="5"/>
      <c r="AX325" s="5"/>
      <c r="AY325" s="5"/>
      <c r="AZ325" s="5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8"/>
      <c r="CZ325" s="89"/>
      <c r="DA325" s="88"/>
      <c r="DB325" s="89"/>
      <c r="DC325" s="88"/>
      <c r="DD325" s="89"/>
      <c r="DE325" s="88"/>
      <c r="DF325" s="89"/>
      <c r="DG325" s="88"/>
      <c r="DH325" s="89"/>
      <c r="DI325" s="89"/>
      <c r="DJ325" s="41"/>
    </row>
    <row r="326" spans="1:114" ht="24" x14ac:dyDescent="0.55000000000000004">
      <c r="A326" s="19"/>
      <c r="B326" s="4"/>
      <c r="C326" s="4"/>
      <c r="D326" s="19"/>
      <c r="E326" s="19"/>
      <c r="F326" s="20"/>
      <c r="G326" s="21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5"/>
      <c r="AQ326" s="5"/>
      <c r="AR326" s="5"/>
      <c r="AS326" s="5"/>
      <c r="AT326" s="5"/>
      <c r="AU326" s="6"/>
      <c r="AV326" s="5"/>
      <c r="AW326" s="5"/>
      <c r="AX326" s="5"/>
      <c r="AY326" s="5"/>
      <c r="AZ326" s="5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8"/>
      <c r="CZ326" s="89"/>
      <c r="DA326" s="88"/>
      <c r="DB326" s="89"/>
      <c r="DC326" s="88"/>
      <c r="DD326" s="89"/>
      <c r="DE326" s="88"/>
      <c r="DF326" s="89"/>
      <c r="DG326" s="88"/>
      <c r="DH326" s="89"/>
      <c r="DI326" s="89"/>
      <c r="DJ326" s="41"/>
    </row>
    <row r="327" spans="1:114" ht="24" x14ac:dyDescent="0.55000000000000004">
      <c r="A327" s="19"/>
      <c r="B327" s="4"/>
      <c r="C327" s="4"/>
      <c r="D327" s="19"/>
      <c r="E327" s="19"/>
      <c r="F327" s="20"/>
      <c r="G327" s="21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5"/>
      <c r="AQ327" s="5"/>
      <c r="AR327" s="5"/>
      <c r="AS327" s="5"/>
      <c r="AT327" s="5"/>
      <c r="AU327" s="6"/>
      <c r="AV327" s="5"/>
      <c r="AW327" s="5"/>
      <c r="AX327" s="5"/>
      <c r="AY327" s="5"/>
      <c r="AZ327" s="5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8"/>
      <c r="CZ327" s="89"/>
      <c r="DA327" s="88"/>
      <c r="DB327" s="89"/>
      <c r="DC327" s="88"/>
      <c r="DD327" s="89"/>
      <c r="DE327" s="88"/>
      <c r="DF327" s="89"/>
      <c r="DG327" s="88"/>
      <c r="DH327" s="89"/>
      <c r="DI327" s="89"/>
      <c r="DJ327" s="41"/>
    </row>
    <row r="328" spans="1:114" ht="24" x14ac:dyDescent="0.55000000000000004">
      <c r="A328" s="19"/>
      <c r="B328" s="4"/>
      <c r="C328" s="4"/>
      <c r="D328" s="19"/>
      <c r="E328" s="19"/>
      <c r="F328" s="20"/>
      <c r="G328" s="21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5"/>
      <c r="AQ328" s="5"/>
      <c r="AR328" s="5"/>
      <c r="AS328" s="5"/>
      <c r="AT328" s="5"/>
      <c r="AU328" s="6"/>
      <c r="AV328" s="5"/>
      <c r="AW328" s="5"/>
      <c r="AX328" s="5"/>
      <c r="AY328" s="5"/>
      <c r="AZ328" s="5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8"/>
      <c r="CZ328" s="89"/>
      <c r="DA328" s="88"/>
      <c r="DB328" s="89"/>
      <c r="DC328" s="88"/>
      <c r="DD328" s="89"/>
      <c r="DE328" s="88"/>
      <c r="DF328" s="89"/>
      <c r="DG328" s="88"/>
      <c r="DH328" s="89"/>
      <c r="DI328" s="89"/>
      <c r="DJ328" s="41"/>
    </row>
    <row r="329" spans="1:114" ht="24" x14ac:dyDescent="0.55000000000000004">
      <c r="A329" s="19"/>
      <c r="B329" s="4"/>
      <c r="C329" s="4"/>
      <c r="D329" s="19"/>
      <c r="E329" s="19"/>
      <c r="F329" s="20"/>
      <c r="G329" s="21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5"/>
      <c r="AQ329" s="5"/>
      <c r="AR329" s="5"/>
      <c r="AS329" s="5"/>
      <c r="AT329" s="5"/>
      <c r="AU329" s="6"/>
      <c r="AV329" s="5"/>
      <c r="AW329" s="5"/>
      <c r="AX329" s="5"/>
      <c r="AY329" s="5"/>
      <c r="AZ329" s="5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8"/>
      <c r="CZ329" s="89"/>
      <c r="DA329" s="88"/>
      <c r="DB329" s="89"/>
      <c r="DC329" s="88"/>
      <c r="DD329" s="89"/>
      <c r="DE329" s="88"/>
      <c r="DF329" s="89"/>
      <c r="DG329" s="88"/>
      <c r="DH329" s="89"/>
      <c r="DI329" s="89"/>
      <c r="DJ329" s="41"/>
    </row>
    <row r="330" spans="1:114" ht="24" x14ac:dyDescent="0.55000000000000004">
      <c r="A330" s="19"/>
      <c r="B330" s="4"/>
      <c r="C330" s="4"/>
      <c r="D330" s="19"/>
      <c r="E330" s="19"/>
      <c r="F330" s="20"/>
      <c r="G330" s="21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5"/>
      <c r="AQ330" s="5"/>
      <c r="AR330" s="5"/>
      <c r="AS330" s="5"/>
      <c r="AT330" s="5"/>
      <c r="AU330" s="6"/>
      <c r="AV330" s="5"/>
      <c r="AW330" s="5"/>
      <c r="AX330" s="5"/>
      <c r="AY330" s="5"/>
      <c r="AZ330" s="5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8"/>
      <c r="CZ330" s="89"/>
      <c r="DA330" s="88"/>
      <c r="DB330" s="89"/>
      <c r="DC330" s="88"/>
      <c r="DD330" s="89"/>
      <c r="DE330" s="88"/>
      <c r="DF330" s="89"/>
      <c r="DG330" s="88"/>
      <c r="DH330" s="89"/>
      <c r="DI330" s="89"/>
      <c r="DJ330" s="41"/>
    </row>
    <row r="331" spans="1:114" ht="24" x14ac:dyDescent="0.55000000000000004">
      <c r="A331" s="19"/>
      <c r="B331" s="4"/>
      <c r="C331" s="4"/>
      <c r="D331" s="19"/>
      <c r="E331" s="19"/>
      <c r="F331" s="20"/>
      <c r="G331" s="21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5"/>
      <c r="AQ331" s="5"/>
      <c r="AR331" s="5"/>
      <c r="AS331" s="5"/>
      <c r="AT331" s="5"/>
      <c r="AU331" s="6"/>
      <c r="AV331" s="5"/>
      <c r="AW331" s="5"/>
      <c r="AX331" s="5"/>
      <c r="AY331" s="5"/>
      <c r="AZ331" s="5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8"/>
      <c r="CZ331" s="89"/>
      <c r="DA331" s="88"/>
      <c r="DB331" s="89"/>
      <c r="DC331" s="88"/>
      <c r="DD331" s="89"/>
      <c r="DE331" s="88"/>
      <c r="DF331" s="89"/>
      <c r="DG331" s="88"/>
      <c r="DH331" s="89"/>
      <c r="DI331" s="89"/>
      <c r="DJ331" s="41"/>
    </row>
    <row r="332" spans="1:114" ht="24" x14ac:dyDescent="0.55000000000000004">
      <c r="A332" s="19"/>
      <c r="B332" s="4"/>
      <c r="C332" s="4"/>
      <c r="D332" s="19"/>
      <c r="E332" s="19"/>
      <c r="F332" s="20"/>
      <c r="G332" s="21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5"/>
      <c r="AQ332" s="5"/>
      <c r="AR332" s="5"/>
      <c r="AS332" s="5"/>
      <c r="AT332" s="5"/>
      <c r="AU332" s="6"/>
      <c r="AV332" s="5"/>
      <c r="AW332" s="5"/>
      <c r="AX332" s="5"/>
      <c r="AY332" s="5"/>
      <c r="AZ332" s="5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8"/>
      <c r="CZ332" s="89"/>
      <c r="DA332" s="88"/>
      <c r="DB332" s="89"/>
      <c r="DC332" s="88"/>
      <c r="DD332" s="89"/>
      <c r="DE332" s="88"/>
      <c r="DF332" s="89"/>
      <c r="DG332" s="88"/>
      <c r="DH332" s="89"/>
      <c r="DI332" s="89"/>
      <c r="DJ332" s="41"/>
    </row>
    <row r="333" spans="1:114" ht="24" x14ac:dyDescent="0.55000000000000004">
      <c r="A333" s="19"/>
      <c r="B333" s="4"/>
      <c r="C333" s="4"/>
      <c r="D333" s="19"/>
      <c r="E333" s="19"/>
      <c r="F333" s="20"/>
      <c r="G333" s="21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5"/>
      <c r="AQ333" s="5"/>
      <c r="AR333" s="5"/>
      <c r="AS333" s="5"/>
      <c r="AT333" s="5"/>
      <c r="AU333" s="6"/>
      <c r="AV333" s="5"/>
      <c r="AW333" s="5"/>
      <c r="AX333" s="5"/>
      <c r="AY333" s="5"/>
      <c r="AZ333" s="5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8"/>
      <c r="CZ333" s="89"/>
      <c r="DA333" s="88"/>
      <c r="DB333" s="89"/>
      <c r="DC333" s="88"/>
      <c r="DD333" s="89"/>
      <c r="DE333" s="88"/>
      <c r="DF333" s="89"/>
      <c r="DG333" s="88"/>
      <c r="DH333" s="89"/>
      <c r="DI333" s="89"/>
      <c r="DJ333" s="41"/>
    </row>
    <row r="334" spans="1:114" ht="24" x14ac:dyDescent="0.55000000000000004">
      <c r="A334" s="19"/>
      <c r="B334" s="4"/>
      <c r="C334" s="4"/>
      <c r="D334" s="19"/>
      <c r="E334" s="19"/>
      <c r="F334" s="20"/>
      <c r="G334" s="21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5"/>
      <c r="AQ334" s="5"/>
      <c r="AR334" s="5"/>
      <c r="AS334" s="5"/>
      <c r="AT334" s="5"/>
      <c r="AU334" s="6"/>
      <c r="AV334" s="5"/>
      <c r="AW334" s="5"/>
      <c r="AX334" s="5"/>
      <c r="AY334" s="5"/>
      <c r="AZ334" s="5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8"/>
      <c r="CZ334" s="89"/>
      <c r="DA334" s="88"/>
      <c r="DB334" s="89"/>
      <c r="DC334" s="88"/>
      <c r="DD334" s="89"/>
      <c r="DE334" s="88"/>
      <c r="DF334" s="89"/>
      <c r="DG334" s="88"/>
      <c r="DH334" s="89"/>
      <c r="DI334" s="89"/>
      <c r="DJ334" s="41"/>
    </row>
    <row r="335" spans="1:114" ht="24" x14ac:dyDescent="0.55000000000000004">
      <c r="A335" s="19"/>
      <c r="B335" s="4"/>
      <c r="C335" s="4"/>
      <c r="D335" s="19"/>
      <c r="E335" s="19"/>
      <c r="F335" s="20"/>
      <c r="G335" s="21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5"/>
      <c r="AQ335" s="5"/>
      <c r="AR335" s="5"/>
      <c r="AS335" s="5"/>
      <c r="AT335" s="5"/>
      <c r="AU335" s="6"/>
      <c r="AV335" s="5"/>
      <c r="AW335" s="5"/>
      <c r="AX335" s="5"/>
      <c r="AY335" s="5"/>
      <c r="AZ335" s="5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8"/>
      <c r="CZ335" s="89"/>
      <c r="DA335" s="88"/>
      <c r="DB335" s="89"/>
      <c r="DC335" s="88"/>
      <c r="DD335" s="89"/>
      <c r="DE335" s="88"/>
      <c r="DF335" s="89"/>
      <c r="DG335" s="88"/>
      <c r="DH335" s="89"/>
      <c r="DI335" s="89"/>
      <c r="DJ335" s="41"/>
    </row>
    <row r="336" spans="1:114" ht="24" x14ac:dyDescent="0.55000000000000004">
      <c r="A336" s="19"/>
      <c r="B336" s="4"/>
      <c r="C336" s="4"/>
      <c r="D336" s="19"/>
      <c r="E336" s="19"/>
      <c r="F336" s="20"/>
      <c r="G336" s="21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5"/>
      <c r="AQ336" s="5"/>
      <c r="AR336" s="5"/>
      <c r="AS336" s="5"/>
      <c r="AT336" s="5"/>
      <c r="AU336" s="6"/>
      <c r="AV336" s="5"/>
      <c r="AW336" s="5"/>
      <c r="AX336" s="5"/>
      <c r="AY336" s="5"/>
      <c r="AZ336" s="5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8"/>
      <c r="CZ336" s="89"/>
      <c r="DA336" s="88"/>
      <c r="DB336" s="89"/>
      <c r="DC336" s="88"/>
      <c r="DD336" s="89"/>
      <c r="DE336" s="88"/>
      <c r="DF336" s="89"/>
      <c r="DG336" s="88"/>
      <c r="DH336" s="89"/>
      <c r="DI336" s="89"/>
      <c r="DJ336" s="41"/>
    </row>
    <row r="337" spans="1:114" ht="24" x14ac:dyDescent="0.55000000000000004">
      <c r="A337" s="19"/>
      <c r="B337" s="4"/>
      <c r="C337" s="4"/>
      <c r="D337" s="19"/>
      <c r="E337" s="19"/>
      <c r="F337" s="20"/>
      <c r="G337" s="21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5"/>
      <c r="AQ337" s="5"/>
      <c r="AR337" s="5"/>
      <c r="AS337" s="5"/>
      <c r="AT337" s="5"/>
      <c r="AU337" s="6"/>
      <c r="AV337" s="5"/>
      <c r="AW337" s="5"/>
      <c r="AX337" s="5"/>
      <c r="AY337" s="5"/>
      <c r="AZ337" s="5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8"/>
      <c r="CZ337" s="89"/>
      <c r="DA337" s="88"/>
      <c r="DB337" s="89"/>
      <c r="DC337" s="88"/>
      <c r="DD337" s="89"/>
      <c r="DE337" s="88"/>
      <c r="DF337" s="89"/>
      <c r="DG337" s="88"/>
      <c r="DH337" s="89"/>
      <c r="DI337" s="89"/>
      <c r="DJ337" s="41"/>
    </row>
    <row r="338" spans="1:114" ht="24" x14ac:dyDescent="0.55000000000000004">
      <c r="A338" s="19"/>
      <c r="B338" s="4"/>
      <c r="C338" s="4"/>
      <c r="D338" s="19"/>
      <c r="E338" s="19"/>
      <c r="F338" s="20"/>
      <c r="G338" s="21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5"/>
      <c r="AQ338" s="5"/>
      <c r="AR338" s="5"/>
      <c r="AS338" s="5"/>
      <c r="AT338" s="5"/>
      <c r="AU338" s="6"/>
      <c r="AV338" s="5"/>
      <c r="AW338" s="5"/>
      <c r="AX338" s="5"/>
      <c r="AY338" s="5"/>
      <c r="AZ338" s="5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8"/>
      <c r="CZ338" s="89"/>
      <c r="DA338" s="88"/>
      <c r="DB338" s="89"/>
      <c r="DC338" s="88"/>
      <c r="DD338" s="89"/>
      <c r="DE338" s="88"/>
      <c r="DF338" s="89"/>
      <c r="DG338" s="88"/>
      <c r="DH338" s="89"/>
      <c r="DI338" s="89"/>
      <c r="DJ338" s="41"/>
    </row>
    <row r="339" spans="1:114" ht="24" x14ac:dyDescent="0.55000000000000004">
      <c r="A339" s="19"/>
      <c r="B339" s="4"/>
      <c r="C339" s="4"/>
      <c r="D339" s="19"/>
      <c r="E339" s="19"/>
      <c r="F339" s="20"/>
      <c r="G339" s="21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5"/>
      <c r="AQ339" s="5"/>
      <c r="AR339" s="5"/>
      <c r="AS339" s="5"/>
      <c r="AT339" s="5"/>
      <c r="AU339" s="6"/>
      <c r="AV339" s="5"/>
      <c r="AW339" s="5"/>
      <c r="AX339" s="5"/>
      <c r="AY339" s="5"/>
      <c r="AZ339" s="5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8"/>
      <c r="CZ339" s="89"/>
      <c r="DA339" s="88"/>
      <c r="DB339" s="89"/>
      <c r="DC339" s="88"/>
      <c r="DD339" s="89"/>
      <c r="DE339" s="88"/>
      <c r="DF339" s="89"/>
      <c r="DG339" s="88"/>
      <c r="DH339" s="89"/>
      <c r="DI339" s="89"/>
      <c r="DJ339" s="41"/>
    </row>
    <row r="340" spans="1:114" ht="24" x14ac:dyDescent="0.55000000000000004">
      <c r="A340" s="19"/>
      <c r="B340" s="4"/>
      <c r="C340" s="4"/>
      <c r="D340" s="19"/>
      <c r="E340" s="19"/>
      <c r="F340" s="20"/>
      <c r="G340" s="21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5"/>
      <c r="AQ340" s="5"/>
      <c r="AR340" s="5"/>
      <c r="AS340" s="5"/>
      <c r="AT340" s="5"/>
      <c r="AU340" s="6"/>
      <c r="AV340" s="5"/>
      <c r="AW340" s="5"/>
      <c r="AX340" s="5"/>
      <c r="AY340" s="5"/>
      <c r="AZ340" s="5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8"/>
      <c r="CZ340" s="89"/>
      <c r="DA340" s="88"/>
      <c r="DB340" s="89"/>
      <c r="DC340" s="88"/>
      <c r="DD340" s="89"/>
      <c r="DE340" s="88"/>
      <c r="DF340" s="89"/>
      <c r="DG340" s="88"/>
      <c r="DH340" s="89"/>
      <c r="DI340" s="89"/>
      <c r="DJ340" s="41"/>
    </row>
    <row r="341" spans="1:114" ht="24" x14ac:dyDescent="0.55000000000000004">
      <c r="A341" s="19"/>
      <c r="B341" s="4"/>
      <c r="C341" s="4"/>
      <c r="D341" s="19"/>
      <c r="E341" s="19"/>
      <c r="F341" s="20"/>
      <c r="G341" s="21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5"/>
      <c r="AQ341" s="5"/>
      <c r="AR341" s="5"/>
      <c r="AS341" s="5"/>
      <c r="AT341" s="5"/>
      <c r="AU341" s="6"/>
      <c r="AV341" s="5"/>
      <c r="AW341" s="5"/>
      <c r="AX341" s="5"/>
      <c r="AY341" s="5"/>
      <c r="AZ341" s="5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8"/>
      <c r="CZ341" s="89"/>
      <c r="DA341" s="88"/>
      <c r="DB341" s="89"/>
      <c r="DC341" s="88"/>
      <c r="DD341" s="89"/>
      <c r="DE341" s="88"/>
      <c r="DF341" s="89"/>
      <c r="DG341" s="88"/>
      <c r="DH341" s="89"/>
      <c r="DI341" s="89"/>
      <c r="DJ341" s="41"/>
    </row>
    <row r="342" spans="1:114" ht="24" x14ac:dyDescent="0.55000000000000004">
      <c r="A342" s="19"/>
      <c r="B342" s="4"/>
      <c r="C342" s="4"/>
      <c r="D342" s="19"/>
      <c r="E342" s="19"/>
      <c r="F342" s="20"/>
      <c r="G342" s="21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5"/>
      <c r="AQ342" s="5"/>
      <c r="AR342" s="5"/>
      <c r="AS342" s="5"/>
      <c r="AT342" s="5"/>
      <c r="AU342" s="6"/>
      <c r="AV342" s="5"/>
      <c r="AW342" s="5"/>
      <c r="AX342" s="5"/>
      <c r="AY342" s="5"/>
      <c r="AZ342" s="5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8"/>
      <c r="CZ342" s="89"/>
      <c r="DA342" s="88"/>
      <c r="DB342" s="89"/>
      <c r="DC342" s="88"/>
      <c r="DD342" s="89"/>
      <c r="DE342" s="88"/>
      <c r="DF342" s="89"/>
      <c r="DG342" s="88"/>
      <c r="DH342" s="89"/>
      <c r="DI342" s="89"/>
      <c r="DJ342" s="41"/>
    </row>
    <row r="343" spans="1:114" ht="24" x14ac:dyDescent="0.55000000000000004">
      <c r="A343" s="19"/>
      <c r="B343" s="4"/>
      <c r="C343" s="4"/>
      <c r="D343" s="19"/>
      <c r="E343" s="19"/>
      <c r="F343" s="20"/>
      <c r="G343" s="21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5"/>
      <c r="AQ343" s="5"/>
      <c r="AR343" s="5"/>
      <c r="AS343" s="5"/>
      <c r="AT343" s="5"/>
      <c r="AU343" s="6"/>
      <c r="AV343" s="5"/>
      <c r="AW343" s="5"/>
      <c r="AX343" s="5"/>
      <c r="AY343" s="5"/>
      <c r="AZ343" s="5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8"/>
      <c r="CZ343" s="89"/>
      <c r="DA343" s="88"/>
      <c r="DB343" s="89"/>
      <c r="DC343" s="88"/>
      <c r="DD343" s="89"/>
      <c r="DE343" s="88"/>
      <c r="DF343" s="89"/>
      <c r="DG343" s="88"/>
      <c r="DH343" s="89"/>
      <c r="DI343" s="89"/>
      <c r="DJ343" s="41"/>
    </row>
    <row r="344" spans="1:114" ht="24" x14ac:dyDescent="0.55000000000000004">
      <c r="A344" s="19"/>
      <c r="B344" s="4"/>
      <c r="C344" s="4"/>
      <c r="D344" s="19"/>
      <c r="E344" s="19"/>
      <c r="F344" s="20"/>
      <c r="G344" s="21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5"/>
      <c r="AQ344" s="5"/>
      <c r="AR344" s="5"/>
      <c r="AS344" s="5"/>
      <c r="AT344" s="5"/>
      <c r="AU344" s="6"/>
      <c r="AV344" s="5"/>
      <c r="AW344" s="5"/>
      <c r="AX344" s="5"/>
      <c r="AY344" s="5"/>
      <c r="AZ344" s="5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8"/>
      <c r="CZ344" s="89"/>
      <c r="DA344" s="88"/>
      <c r="DB344" s="89"/>
      <c r="DC344" s="88"/>
      <c r="DD344" s="89"/>
      <c r="DE344" s="88"/>
      <c r="DF344" s="89"/>
      <c r="DG344" s="88"/>
      <c r="DH344" s="89"/>
      <c r="DI344" s="89"/>
      <c r="DJ344" s="41"/>
    </row>
    <row r="345" spans="1:114" ht="24" x14ac:dyDescent="0.55000000000000004">
      <c r="A345" s="19"/>
      <c r="B345" s="4"/>
      <c r="C345" s="4"/>
      <c r="D345" s="19"/>
      <c r="E345" s="19"/>
      <c r="F345" s="20"/>
      <c r="G345" s="21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5"/>
      <c r="AQ345" s="5"/>
      <c r="AR345" s="5"/>
      <c r="AS345" s="5"/>
      <c r="AT345" s="5"/>
      <c r="AU345" s="6"/>
      <c r="AV345" s="5"/>
      <c r="AW345" s="5"/>
      <c r="AX345" s="5"/>
      <c r="AY345" s="5"/>
      <c r="AZ345" s="5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8"/>
      <c r="CZ345" s="89"/>
      <c r="DA345" s="88"/>
      <c r="DB345" s="89"/>
      <c r="DC345" s="88"/>
      <c r="DD345" s="89"/>
      <c r="DE345" s="88"/>
      <c r="DF345" s="89"/>
      <c r="DG345" s="88"/>
      <c r="DH345" s="89"/>
      <c r="DI345" s="89"/>
      <c r="DJ345" s="41"/>
    </row>
    <row r="346" spans="1:114" ht="24" x14ac:dyDescent="0.55000000000000004">
      <c r="A346" s="19"/>
      <c r="B346" s="4"/>
      <c r="C346" s="4"/>
      <c r="D346" s="19"/>
      <c r="E346" s="19"/>
      <c r="F346" s="20"/>
      <c r="G346" s="21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5"/>
      <c r="AQ346" s="5"/>
      <c r="AR346" s="5"/>
      <c r="AS346" s="5"/>
      <c r="AT346" s="5"/>
      <c r="AU346" s="6"/>
      <c r="AV346" s="5"/>
      <c r="AW346" s="5"/>
      <c r="AX346" s="5"/>
      <c r="AY346" s="5"/>
      <c r="AZ346" s="5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8"/>
      <c r="CZ346" s="89"/>
      <c r="DA346" s="88"/>
      <c r="DB346" s="89"/>
      <c r="DC346" s="88"/>
      <c r="DD346" s="89"/>
      <c r="DE346" s="88"/>
      <c r="DF346" s="89"/>
      <c r="DG346" s="88"/>
      <c r="DH346" s="89"/>
      <c r="DI346" s="89"/>
      <c r="DJ346" s="41"/>
    </row>
    <row r="347" spans="1:114" ht="24" x14ac:dyDescent="0.55000000000000004">
      <c r="A347" s="19"/>
      <c r="B347" s="4"/>
      <c r="C347" s="4"/>
      <c r="D347" s="19"/>
      <c r="E347" s="19"/>
      <c r="F347" s="20"/>
      <c r="G347" s="21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8"/>
      <c r="CZ347" s="89"/>
      <c r="DA347" s="88"/>
      <c r="DB347" s="89"/>
      <c r="DC347" s="88"/>
      <c r="DD347" s="89"/>
      <c r="DE347" s="88"/>
      <c r="DF347" s="89"/>
      <c r="DG347" s="88"/>
      <c r="DH347" s="89"/>
      <c r="DI347" s="89"/>
      <c r="DJ347" s="41"/>
    </row>
    <row r="348" spans="1:114" ht="24" x14ac:dyDescent="0.55000000000000004">
      <c r="A348" s="19"/>
      <c r="B348" s="4"/>
      <c r="C348" s="4"/>
      <c r="D348" s="19"/>
      <c r="E348" s="19"/>
      <c r="F348" s="20"/>
      <c r="G348" s="21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8"/>
      <c r="CZ348" s="89"/>
      <c r="DA348" s="88"/>
      <c r="DB348" s="89"/>
      <c r="DC348" s="88"/>
      <c r="DD348" s="89"/>
      <c r="DE348" s="88"/>
      <c r="DF348" s="89"/>
      <c r="DG348" s="88"/>
      <c r="DH348" s="89"/>
      <c r="DI348" s="89"/>
      <c r="DJ348" s="41"/>
    </row>
    <row r="349" spans="1:114" ht="24" x14ac:dyDescent="0.55000000000000004">
      <c r="A349" s="19"/>
      <c r="B349" s="4"/>
      <c r="C349" s="4"/>
      <c r="D349" s="19"/>
      <c r="E349" s="19"/>
      <c r="F349" s="20"/>
      <c r="G349" s="21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8"/>
      <c r="CZ349" s="89"/>
      <c r="DA349" s="88"/>
      <c r="DB349" s="89"/>
      <c r="DC349" s="88"/>
      <c r="DD349" s="89"/>
      <c r="DE349" s="88"/>
      <c r="DF349" s="89"/>
      <c r="DG349" s="88"/>
      <c r="DH349" s="89"/>
      <c r="DI349" s="89"/>
      <c r="DJ349" s="41"/>
    </row>
    <row r="350" spans="1:114" ht="24" x14ac:dyDescent="0.55000000000000004">
      <c r="A350" s="19"/>
      <c r="B350" s="4"/>
      <c r="C350" s="4"/>
      <c r="D350" s="19"/>
      <c r="E350" s="19"/>
      <c r="F350" s="20"/>
      <c r="G350" s="21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8"/>
      <c r="CZ350" s="89"/>
      <c r="DA350" s="88"/>
      <c r="DB350" s="89"/>
      <c r="DC350" s="88"/>
      <c r="DD350" s="89"/>
      <c r="DE350" s="88"/>
      <c r="DF350" s="89"/>
      <c r="DG350" s="88"/>
      <c r="DH350" s="89"/>
      <c r="DI350" s="89"/>
      <c r="DJ350" s="41"/>
    </row>
    <row r="351" spans="1:114" ht="24" x14ac:dyDescent="0.55000000000000004">
      <c r="A351" s="19"/>
      <c r="B351" s="4"/>
      <c r="C351" s="4"/>
      <c r="D351" s="19"/>
      <c r="E351" s="19"/>
      <c r="F351" s="20"/>
      <c r="G351" s="21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8"/>
      <c r="CZ351" s="89"/>
      <c r="DA351" s="88"/>
      <c r="DB351" s="89"/>
      <c r="DC351" s="88"/>
      <c r="DD351" s="89"/>
      <c r="DE351" s="88"/>
      <c r="DF351" s="89"/>
      <c r="DG351" s="88"/>
      <c r="DH351" s="89"/>
      <c r="DI351" s="89"/>
      <c r="DJ351" s="41"/>
    </row>
    <row r="352" spans="1:114" ht="24" x14ac:dyDescent="0.55000000000000004">
      <c r="A352" s="19"/>
      <c r="B352" s="4"/>
      <c r="C352" s="4"/>
      <c r="D352" s="19"/>
      <c r="E352" s="19"/>
      <c r="F352" s="20"/>
      <c r="G352" s="21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8"/>
      <c r="CZ352" s="89"/>
      <c r="DA352" s="88"/>
      <c r="DB352" s="89"/>
      <c r="DC352" s="88"/>
      <c r="DD352" s="89"/>
      <c r="DE352" s="88"/>
      <c r="DF352" s="89"/>
      <c r="DG352" s="88"/>
      <c r="DH352" s="89"/>
      <c r="DI352" s="89"/>
      <c r="DJ352" s="41"/>
    </row>
    <row r="353" spans="1:114" ht="24" x14ac:dyDescent="0.55000000000000004">
      <c r="A353" s="19"/>
      <c r="B353" s="4"/>
      <c r="C353" s="4"/>
      <c r="D353" s="19"/>
      <c r="E353" s="19"/>
      <c r="F353" s="20"/>
      <c r="G353" s="21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8"/>
      <c r="CZ353" s="89"/>
      <c r="DA353" s="88"/>
      <c r="DB353" s="89"/>
      <c r="DC353" s="88"/>
      <c r="DD353" s="89"/>
      <c r="DE353" s="88"/>
      <c r="DF353" s="89"/>
      <c r="DG353" s="88"/>
      <c r="DH353" s="89"/>
      <c r="DI353" s="89"/>
      <c r="DJ353" s="41"/>
    </row>
    <row r="354" spans="1:114" ht="24" x14ac:dyDescent="0.55000000000000004">
      <c r="A354" s="19"/>
      <c r="B354" s="4"/>
      <c r="C354" s="4"/>
      <c r="D354" s="19"/>
      <c r="E354" s="19"/>
      <c r="F354" s="20"/>
      <c r="G354" s="21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8"/>
      <c r="CZ354" s="89"/>
      <c r="DA354" s="88"/>
      <c r="DB354" s="89"/>
      <c r="DC354" s="88"/>
      <c r="DD354" s="89"/>
      <c r="DE354" s="88"/>
      <c r="DF354" s="89"/>
      <c r="DG354" s="88"/>
      <c r="DH354" s="89"/>
      <c r="DI354" s="89"/>
      <c r="DJ354" s="41"/>
    </row>
    <row r="355" spans="1:114" ht="24" x14ac:dyDescent="0.55000000000000004">
      <c r="A355" s="19"/>
      <c r="B355" s="4"/>
      <c r="C355" s="4"/>
      <c r="D355" s="19"/>
      <c r="E355" s="19"/>
      <c r="F355" s="20"/>
      <c r="G355" s="21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8"/>
      <c r="CZ355" s="89"/>
      <c r="DA355" s="88"/>
      <c r="DB355" s="89"/>
      <c r="DC355" s="88"/>
      <c r="DD355" s="89"/>
      <c r="DE355" s="88"/>
      <c r="DF355" s="89"/>
      <c r="DG355" s="88"/>
      <c r="DH355" s="89"/>
      <c r="DI355" s="89"/>
      <c r="DJ355" s="41"/>
    </row>
    <row r="356" spans="1:114" ht="24" x14ac:dyDescent="0.55000000000000004">
      <c r="A356" s="19"/>
      <c r="B356" s="4"/>
      <c r="C356" s="4"/>
      <c r="D356" s="19"/>
      <c r="E356" s="19"/>
      <c r="F356" s="20"/>
      <c r="G356" s="21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8"/>
      <c r="CZ356" s="89"/>
      <c r="DA356" s="88"/>
      <c r="DB356" s="89"/>
      <c r="DC356" s="88"/>
      <c r="DD356" s="89"/>
      <c r="DE356" s="88"/>
      <c r="DF356" s="89"/>
      <c r="DG356" s="88"/>
      <c r="DH356" s="89"/>
      <c r="DI356" s="89"/>
      <c r="DJ356" s="41"/>
    </row>
    <row r="357" spans="1:114" ht="24" x14ac:dyDescent="0.55000000000000004">
      <c r="A357" s="19"/>
      <c r="B357" s="4"/>
      <c r="C357" s="4"/>
      <c r="D357" s="19"/>
      <c r="E357" s="19"/>
      <c r="F357" s="20"/>
      <c r="G357" s="21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8"/>
      <c r="CZ357" s="89"/>
      <c r="DA357" s="88"/>
      <c r="DB357" s="89"/>
      <c r="DC357" s="88"/>
      <c r="DD357" s="89"/>
      <c r="DE357" s="88"/>
      <c r="DF357" s="89"/>
      <c r="DG357" s="88"/>
      <c r="DH357" s="89"/>
      <c r="DI357" s="89"/>
      <c r="DJ357" s="41"/>
    </row>
    <row r="358" spans="1:114" ht="24" x14ac:dyDescent="0.55000000000000004">
      <c r="A358" s="19"/>
      <c r="B358" s="4"/>
      <c r="C358" s="4"/>
      <c r="D358" s="19"/>
      <c r="E358" s="19"/>
      <c r="F358" s="20"/>
      <c r="G358" s="21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8"/>
      <c r="CZ358" s="89"/>
      <c r="DA358" s="88"/>
      <c r="DB358" s="89"/>
      <c r="DC358" s="88"/>
      <c r="DD358" s="89"/>
      <c r="DE358" s="88"/>
      <c r="DF358" s="89"/>
      <c r="DG358" s="88"/>
      <c r="DH358" s="89"/>
      <c r="DI358" s="89"/>
      <c r="DJ358" s="41"/>
    </row>
    <row r="359" spans="1:114" ht="24" x14ac:dyDescent="0.55000000000000004">
      <c r="A359" s="19"/>
      <c r="B359" s="4"/>
      <c r="C359" s="4"/>
      <c r="D359" s="19"/>
      <c r="E359" s="19"/>
      <c r="F359" s="20"/>
      <c r="G359" s="21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8"/>
      <c r="CZ359" s="89"/>
      <c r="DA359" s="88"/>
      <c r="DB359" s="89"/>
      <c r="DC359" s="88"/>
      <c r="DD359" s="89"/>
      <c r="DE359" s="88"/>
      <c r="DF359" s="89"/>
      <c r="DG359" s="88"/>
      <c r="DH359" s="89"/>
      <c r="DI359" s="89"/>
      <c r="DJ359" s="41"/>
    </row>
    <row r="360" spans="1:114" ht="24" x14ac:dyDescent="0.55000000000000004">
      <c r="A360" s="19"/>
      <c r="B360" s="4"/>
      <c r="C360" s="4"/>
      <c r="D360" s="19"/>
      <c r="E360" s="19"/>
      <c r="F360" s="20"/>
      <c r="G360" s="21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8"/>
      <c r="CZ360" s="89"/>
      <c r="DA360" s="88"/>
      <c r="DB360" s="89"/>
      <c r="DC360" s="88"/>
      <c r="DD360" s="89"/>
      <c r="DE360" s="88"/>
      <c r="DF360" s="89"/>
      <c r="DG360" s="88"/>
      <c r="DH360" s="89"/>
      <c r="DI360" s="89"/>
      <c r="DJ360" s="41"/>
    </row>
    <row r="361" spans="1:114" ht="24" x14ac:dyDescent="0.55000000000000004">
      <c r="A361" s="19"/>
      <c r="B361" s="4"/>
      <c r="C361" s="4"/>
      <c r="D361" s="19"/>
      <c r="E361" s="19"/>
      <c r="F361" s="20"/>
      <c r="G361" s="21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8"/>
      <c r="CZ361" s="89"/>
      <c r="DA361" s="88"/>
      <c r="DB361" s="89"/>
      <c r="DC361" s="88"/>
      <c r="DD361" s="89"/>
      <c r="DE361" s="88"/>
      <c r="DF361" s="89"/>
      <c r="DG361" s="88"/>
      <c r="DH361" s="89"/>
      <c r="DI361" s="89"/>
      <c r="DJ361" s="41"/>
    </row>
    <row r="362" spans="1:114" ht="24" x14ac:dyDescent="0.55000000000000004">
      <c r="A362" s="19"/>
      <c r="B362" s="4"/>
      <c r="C362" s="4"/>
      <c r="D362" s="19"/>
      <c r="E362" s="19"/>
      <c r="F362" s="20"/>
      <c r="G362" s="21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8"/>
      <c r="CZ362" s="89"/>
      <c r="DA362" s="88"/>
      <c r="DB362" s="89"/>
      <c r="DC362" s="88"/>
      <c r="DD362" s="89"/>
      <c r="DE362" s="88"/>
      <c r="DF362" s="89"/>
      <c r="DG362" s="88"/>
      <c r="DH362" s="89"/>
      <c r="DI362" s="89"/>
      <c r="DJ362" s="41"/>
    </row>
    <row r="363" spans="1:114" ht="24" x14ac:dyDescent="0.55000000000000004">
      <c r="A363" s="19"/>
      <c r="B363" s="4"/>
      <c r="C363" s="4"/>
      <c r="D363" s="19"/>
      <c r="E363" s="19"/>
      <c r="F363" s="20"/>
      <c r="G363" s="21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8"/>
      <c r="CZ363" s="89"/>
      <c r="DA363" s="88"/>
      <c r="DB363" s="89"/>
      <c r="DC363" s="88"/>
      <c r="DD363" s="89"/>
      <c r="DE363" s="88"/>
      <c r="DF363" s="89"/>
      <c r="DG363" s="88"/>
      <c r="DH363" s="89"/>
      <c r="DI363" s="89"/>
      <c r="DJ363" s="41"/>
    </row>
    <row r="364" spans="1:114" ht="24" x14ac:dyDescent="0.55000000000000004">
      <c r="A364" s="19"/>
      <c r="B364" s="4"/>
      <c r="C364" s="4"/>
      <c r="D364" s="19"/>
      <c r="E364" s="19"/>
      <c r="F364" s="20"/>
      <c r="G364" s="21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8"/>
      <c r="CZ364" s="89"/>
      <c r="DA364" s="88"/>
      <c r="DB364" s="89"/>
      <c r="DC364" s="88"/>
      <c r="DD364" s="89"/>
      <c r="DE364" s="88"/>
      <c r="DF364" s="89"/>
      <c r="DG364" s="88"/>
      <c r="DH364" s="89"/>
      <c r="DI364" s="89"/>
      <c r="DJ364" s="41"/>
    </row>
    <row r="365" spans="1:114" ht="24" x14ac:dyDescent="0.55000000000000004">
      <c r="A365" s="19"/>
      <c r="B365" s="4"/>
      <c r="C365" s="4"/>
      <c r="D365" s="19"/>
      <c r="E365" s="19"/>
      <c r="F365" s="20"/>
      <c r="G365" s="21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8"/>
      <c r="CZ365" s="89"/>
      <c r="DA365" s="88"/>
      <c r="DB365" s="89"/>
      <c r="DC365" s="88"/>
      <c r="DD365" s="89"/>
      <c r="DE365" s="88"/>
      <c r="DF365" s="89"/>
      <c r="DG365" s="88"/>
      <c r="DH365" s="89"/>
      <c r="DI365" s="89"/>
      <c r="DJ365" s="41"/>
    </row>
    <row r="366" spans="1:114" ht="24" x14ac:dyDescent="0.55000000000000004">
      <c r="A366" s="19"/>
      <c r="B366" s="4"/>
      <c r="C366" s="4"/>
      <c r="D366" s="19"/>
      <c r="E366" s="19"/>
      <c r="F366" s="20"/>
      <c r="G366" s="21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8"/>
      <c r="CZ366" s="89"/>
      <c r="DA366" s="88"/>
      <c r="DB366" s="89"/>
      <c r="DC366" s="88"/>
      <c r="DD366" s="89"/>
      <c r="DE366" s="88"/>
      <c r="DF366" s="89"/>
      <c r="DG366" s="88"/>
      <c r="DH366" s="89"/>
      <c r="DI366" s="89"/>
      <c r="DJ366" s="41"/>
    </row>
    <row r="367" spans="1:114" ht="24" x14ac:dyDescent="0.55000000000000004">
      <c r="A367" s="19"/>
      <c r="B367" s="4"/>
      <c r="C367" s="4"/>
      <c r="D367" s="19"/>
      <c r="E367" s="19"/>
      <c r="F367" s="20"/>
      <c r="G367" s="21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8"/>
      <c r="CZ367" s="89"/>
      <c r="DA367" s="88"/>
      <c r="DB367" s="89"/>
      <c r="DC367" s="88"/>
      <c r="DD367" s="89"/>
      <c r="DE367" s="88"/>
      <c r="DF367" s="89"/>
      <c r="DG367" s="88"/>
      <c r="DH367" s="89"/>
      <c r="DI367" s="89"/>
      <c r="DJ367" s="41"/>
    </row>
    <row r="368" spans="1:114" ht="24" x14ac:dyDescent="0.55000000000000004">
      <c r="A368" s="19"/>
      <c r="B368" s="4"/>
      <c r="C368" s="4"/>
      <c r="D368" s="19"/>
      <c r="E368" s="19"/>
      <c r="F368" s="20"/>
      <c r="G368" s="21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8"/>
      <c r="CZ368" s="89"/>
      <c r="DA368" s="88"/>
      <c r="DB368" s="89"/>
      <c r="DC368" s="88"/>
      <c r="DD368" s="89"/>
      <c r="DE368" s="88"/>
      <c r="DF368" s="89"/>
      <c r="DG368" s="88"/>
      <c r="DH368" s="89"/>
      <c r="DI368" s="89"/>
      <c r="DJ368" s="41"/>
    </row>
    <row r="369" spans="1:114" ht="24" x14ac:dyDescent="0.55000000000000004">
      <c r="A369" s="19"/>
      <c r="B369" s="4"/>
      <c r="C369" s="4"/>
      <c r="D369" s="19"/>
      <c r="E369" s="19"/>
      <c r="F369" s="20"/>
      <c r="G369" s="21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8"/>
      <c r="CZ369" s="89"/>
      <c r="DA369" s="88"/>
      <c r="DB369" s="89"/>
      <c r="DC369" s="88"/>
      <c r="DD369" s="89"/>
      <c r="DE369" s="88"/>
      <c r="DF369" s="89"/>
      <c r="DG369" s="88"/>
      <c r="DH369" s="89"/>
      <c r="DI369" s="89"/>
      <c r="DJ369" s="41"/>
    </row>
    <row r="370" spans="1:114" ht="24" x14ac:dyDescent="0.55000000000000004">
      <c r="A370" s="19"/>
      <c r="B370" s="4"/>
      <c r="C370" s="4"/>
      <c r="D370" s="19"/>
      <c r="E370" s="19"/>
      <c r="F370" s="20"/>
      <c r="G370" s="21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8"/>
      <c r="CZ370" s="89"/>
      <c r="DA370" s="88"/>
      <c r="DB370" s="89"/>
      <c r="DC370" s="88"/>
      <c r="DD370" s="89"/>
      <c r="DE370" s="88"/>
      <c r="DF370" s="89"/>
      <c r="DG370" s="88"/>
      <c r="DH370" s="89"/>
      <c r="DI370" s="89"/>
      <c r="DJ370" s="41"/>
    </row>
    <row r="371" spans="1:114" ht="24" x14ac:dyDescent="0.55000000000000004">
      <c r="A371" s="19"/>
      <c r="B371" s="4"/>
      <c r="C371" s="4"/>
      <c r="D371" s="19"/>
      <c r="E371" s="19"/>
      <c r="F371" s="20"/>
      <c r="G371" s="21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8"/>
      <c r="CZ371" s="89"/>
      <c r="DA371" s="88"/>
      <c r="DB371" s="89"/>
      <c r="DC371" s="88"/>
      <c r="DD371" s="89"/>
      <c r="DE371" s="88"/>
      <c r="DF371" s="89"/>
      <c r="DG371" s="88"/>
      <c r="DH371" s="89"/>
      <c r="DI371" s="89"/>
      <c r="DJ371" s="41"/>
    </row>
    <row r="372" spans="1:114" ht="24" x14ac:dyDescent="0.55000000000000004">
      <c r="A372" s="19"/>
      <c r="B372" s="4"/>
      <c r="C372" s="4"/>
      <c r="D372" s="19"/>
      <c r="E372" s="19"/>
      <c r="F372" s="20"/>
      <c r="G372" s="21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8"/>
      <c r="CZ372" s="89"/>
      <c r="DA372" s="88"/>
      <c r="DB372" s="89"/>
      <c r="DC372" s="88"/>
      <c r="DD372" s="89"/>
      <c r="DE372" s="88"/>
      <c r="DF372" s="89"/>
      <c r="DG372" s="88"/>
      <c r="DH372" s="89"/>
      <c r="DI372" s="89"/>
      <c r="DJ372" s="41"/>
    </row>
    <row r="373" spans="1:114" ht="24" x14ac:dyDescent="0.55000000000000004">
      <c r="A373" s="19"/>
      <c r="B373" s="4"/>
      <c r="C373" s="4"/>
      <c r="D373" s="19"/>
      <c r="E373" s="19"/>
      <c r="F373" s="20"/>
      <c r="G373" s="21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8"/>
      <c r="CZ373" s="89"/>
      <c r="DA373" s="88"/>
      <c r="DB373" s="89"/>
      <c r="DC373" s="88"/>
      <c r="DD373" s="89"/>
      <c r="DE373" s="88"/>
      <c r="DF373" s="89"/>
      <c r="DG373" s="88"/>
      <c r="DH373" s="89"/>
      <c r="DI373" s="89"/>
      <c r="DJ373" s="41"/>
    </row>
    <row r="374" spans="1:114" ht="24" x14ac:dyDescent="0.55000000000000004">
      <c r="A374" s="19"/>
      <c r="B374" s="4"/>
      <c r="C374" s="4"/>
      <c r="D374" s="19"/>
      <c r="E374" s="19"/>
      <c r="F374" s="20"/>
      <c r="G374" s="21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8"/>
      <c r="CZ374" s="89"/>
      <c r="DA374" s="88"/>
      <c r="DB374" s="89"/>
      <c r="DC374" s="88"/>
      <c r="DD374" s="89"/>
      <c r="DE374" s="88"/>
      <c r="DF374" s="89"/>
      <c r="DG374" s="88"/>
      <c r="DH374" s="89"/>
      <c r="DI374" s="89"/>
      <c r="DJ374" s="41"/>
    </row>
    <row r="375" spans="1:114" ht="24" x14ac:dyDescent="0.55000000000000004">
      <c r="A375" s="19"/>
      <c r="B375" s="4"/>
      <c r="C375" s="4"/>
      <c r="D375" s="19"/>
      <c r="E375" s="19"/>
      <c r="F375" s="20"/>
      <c r="G375" s="21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8"/>
      <c r="CZ375" s="89"/>
      <c r="DA375" s="88"/>
      <c r="DB375" s="89"/>
      <c r="DC375" s="88"/>
      <c r="DD375" s="89"/>
      <c r="DE375" s="88"/>
      <c r="DF375" s="89"/>
      <c r="DG375" s="88"/>
      <c r="DH375" s="89"/>
      <c r="DI375" s="89"/>
      <c r="DJ375" s="41"/>
    </row>
    <row r="376" spans="1:114" ht="24" x14ac:dyDescent="0.55000000000000004">
      <c r="A376" s="19"/>
      <c r="B376" s="4"/>
      <c r="C376" s="4"/>
      <c r="D376" s="19"/>
      <c r="E376" s="19"/>
      <c r="F376" s="20"/>
      <c r="G376" s="21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8"/>
      <c r="CZ376" s="89"/>
      <c r="DA376" s="88"/>
      <c r="DB376" s="89"/>
      <c r="DC376" s="88"/>
      <c r="DD376" s="89"/>
      <c r="DE376" s="88"/>
      <c r="DF376" s="89"/>
      <c r="DG376" s="88"/>
      <c r="DH376" s="89"/>
      <c r="DI376" s="89"/>
      <c r="DJ376" s="41"/>
    </row>
    <row r="377" spans="1:114" ht="24" x14ac:dyDescent="0.55000000000000004">
      <c r="A377" s="19"/>
      <c r="B377" s="4"/>
      <c r="C377" s="4"/>
      <c r="D377" s="19"/>
      <c r="E377" s="19"/>
      <c r="F377" s="20"/>
      <c r="G377" s="21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8"/>
      <c r="CZ377" s="89"/>
      <c r="DA377" s="88"/>
      <c r="DB377" s="89"/>
      <c r="DC377" s="88"/>
      <c r="DD377" s="89"/>
      <c r="DE377" s="88"/>
      <c r="DF377" s="89"/>
      <c r="DG377" s="88"/>
      <c r="DH377" s="89"/>
      <c r="DI377" s="89"/>
      <c r="DJ377" s="41"/>
    </row>
    <row r="378" spans="1:114" ht="24" x14ac:dyDescent="0.55000000000000004">
      <c r="A378" s="19"/>
      <c r="B378" s="4"/>
      <c r="C378" s="4"/>
      <c r="D378" s="19"/>
      <c r="E378" s="19"/>
      <c r="F378" s="20"/>
      <c r="G378" s="21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8"/>
      <c r="CZ378" s="89"/>
      <c r="DA378" s="88"/>
      <c r="DB378" s="89"/>
      <c r="DC378" s="88"/>
      <c r="DD378" s="89"/>
      <c r="DE378" s="88"/>
      <c r="DF378" s="89"/>
      <c r="DG378" s="88"/>
      <c r="DH378" s="89"/>
      <c r="DI378" s="89"/>
      <c r="DJ378" s="41"/>
    </row>
    <row r="379" spans="1:114" ht="24" x14ac:dyDescent="0.55000000000000004">
      <c r="A379" s="19"/>
      <c r="B379" s="4"/>
      <c r="C379" s="4"/>
      <c r="D379" s="19"/>
      <c r="E379" s="19"/>
      <c r="F379" s="20"/>
      <c r="G379" s="21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8"/>
      <c r="CZ379" s="89"/>
      <c r="DA379" s="88"/>
      <c r="DB379" s="89"/>
      <c r="DC379" s="88"/>
      <c r="DD379" s="89"/>
      <c r="DE379" s="88"/>
      <c r="DF379" s="89"/>
      <c r="DG379" s="88"/>
      <c r="DH379" s="89"/>
      <c r="DI379" s="89"/>
      <c r="DJ379" s="41"/>
    </row>
    <row r="380" spans="1:114" ht="24" x14ac:dyDescent="0.55000000000000004">
      <c r="A380" s="19"/>
      <c r="B380" s="4"/>
      <c r="C380" s="4"/>
      <c r="D380" s="19"/>
      <c r="E380" s="19"/>
      <c r="F380" s="20"/>
      <c r="G380" s="21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8"/>
      <c r="CZ380" s="89"/>
      <c r="DA380" s="88"/>
      <c r="DB380" s="89"/>
      <c r="DC380" s="88"/>
      <c r="DD380" s="89"/>
      <c r="DE380" s="88"/>
      <c r="DF380" s="89"/>
      <c r="DG380" s="88"/>
      <c r="DH380" s="89"/>
      <c r="DI380" s="89"/>
      <c r="DJ380" s="41"/>
    </row>
    <row r="381" spans="1:114" ht="24" x14ac:dyDescent="0.55000000000000004">
      <c r="A381" s="19"/>
      <c r="B381" s="4"/>
      <c r="C381" s="4"/>
      <c r="D381" s="19"/>
      <c r="E381" s="19"/>
      <c r="F381" s="20"/>
      <c r="G381" s="21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8"/>
      <c r="CZ381" s="89"/>
      <c r="DA381" s="88"/>
      <c r="DB381" s="89"/>
      <c r="DC381" s="88"/>
      <c r="DD381" s="89"/>
      <c r="DE381" s="88"/>
      <c r="DF381" s="89"/>
      <c r="DG381" s="88"/>
      <c r="DH381" s="89"/>
      <c r="DI381" s="89"/>
      <c r="DJ381" s="41"/>
    </row>
    <row r="382" spans="1:114" ht="24" x14ac:dyDescent="0.55000000000000004">
      <c r="A382" s="19"/>
      <c r="B382" s="4"/>
      <c r="C382" s="4"/>
      <c r="D382" s="19"/>
      <c r="E382" s="19"/>
      <c r="F382" s="20"/>
      <c r="G382" s="21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8"/>
      <c r="CZ382" s="89"/>
      <c r="DA382" s="88"/>
      <c r="DB382" s="89"/>
      <c r="DC382" s="88"/>
      <c r="DD382" s="89"/>
      <c r="DE382" s="88"/>
      <c r="DF382" s="89"/>
      <c r="DG382" s="88"/>
      <c r="DH382" s="89"/>
      <c r="DI382" s="89"/>
      <c r="DJ382" s="41"/>
    </row>
    <row r="383" spans="1:114" ht="24" x14ac:dyDescent="0.55000000000000004">
      <c r="A383" s="19"/>
      <c r="B383" s="4"/>
      <c r="C383" s="4"/>
      <c r="D383" s="19"/>
      <c r="E383" s="19"/>
      <c r="F383" s="20"/>
      <c r="G383" s="21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8"/>
      <c r="CZ383" s="89"/>
      <c r="DA383" s="88"/>
      <c r="DB383" s="89"/>
      <c r="DC383" s="88"/>
      <c r="DD383" s="89"/>
      <c r="DE383" s="88"/>
      <c r="DF383" s="89"/>
      <c r="DG383" s="88"/>
      <c r="DH383" s="89"/>
      <c r="DI383" s="89"/>
      <c r="DJ383" s="41"/>
    </row>
    <row r="384" spans="1:114" ht="24" x14ac:dyDescent="0.55000000000000004">
      <c r="A384" s="19"/>
      <c r="B384" s="4"/>
      <c r="C384" s="4"/>
      <c r="D384" s="19"/>
      <c r="E384" s="19"/>
      <c r="F384" s="20"/>
      <c r="G384" s="21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8"/>
      <c r="CZ384" s="89"/>
      <c r="DA384" s="88"/>
      <c r="DB384" s="89"/>
      <c r="DC384" s="88"/>
      <c r="DD384" s="89"/>
      <c r="DE384" s="88"/>
      <c r="DF384" s="89"/>
      <c r="DG384" s="88"/>
      <c r="DH384" s="89"/>
      <c r="DI384" s="89"/>
      <c r="DJ384" s="41"/>
    </row>
    <row r="385" spans="1:114" ht="24" x14ac:dyDescent="0.55000000000000004">
      <c r="A385" s="19"/>
      <c r="B385" s="4"/>
      <c r="C385" s="4"/>
      <c r="D385" s="19"/>
      <c r="E385" s="19"/>
      <c r="F385" s="20"/>
      <c r="G385" s="21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8"/>
      <c r="CZ385" s="89"/>
      <c r="DA385" s="88"/>
      <c r="DB385" s="89"/>
      <c r="DC385" s="88"/>
      <c r="DD385" s="89"/>
      <c r="DE385" s="88"/>
      <c r="DF385" s="89"/>
      <c r="DG385" s="88"/>
      <c r="DH385" s="89"/>
      <c r="DI385" s="89"/>
      <c r="DJ385" s="41"/>
    </row>
    <row r="386" spans="1:114" ht="24" x14ac:dyDescent="0.55000000000000004">
      <c r="A386" s="19"/>
      <c r="B386" s="4"/>
      <c r="C386" s="4"/>
      <c r="D386" s="19"/>
      <c r="E386" s="19"/>
      <c r="F386" s="20"/>
      <c r="G386" s="22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8"/>
      <c r="CZ386" s="89"/>
      <c r="DA386" s="88"/>
      <c r="DB386" s="89"/>
      <c r="DC386" s="88"/>
      <c r="DD386" s="89"/>
      <c r="DE386" s="88"/>
      <c r="DF386" s="89"/>
      <c r="DG386" s="88"/>
      <c r="DH386" s="89"/>
      <c r="DI386" s="89"/>
      <c r="DJ386" s="41"/>
    </row>
    <row r="387" spans="1:114" ht="24" x14ac:dyDescent="0.55000000000000004">
      <c r="A387" s="19"/>
      <c r="B387" s="4"/>
      <c r="C387" s="4"/>
      <c r="D387" s="19"/>
      <c r="E387" s="19"/>
      <c r="F387" s="20"/>
      <c r="G387" s="22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8"/>
      <c r="CZ387" s="89"/>
      <c r="DA387" s="88"/>
      <c r="DB387" s="89"/>
      <c r="DC387" s="88"/>
      <c r="DD387" s="89"/>
      <c r="DE387" s="88"/>
      <c r="DF387" s="89"/>
      <c r="DG387" s="88"/>
      <c r="DH387" s="89"/>
      <c r="DI387" s="89"/>
      <c r="DJ387" s="41"/>
    </row>
    <row r="388" spans="1:114" ht="24" x14ac:dyDescent="0.55000000000000004">
      <c r="A388" s="19"/>
      <c r="B388" s="4"/>
      <c r="C388" s="4"/>
      <c r="D388" s="19"/>
      <c r="E388" s="19"/>
      <c r="F388" s="20"/>
      <c r="G388" s="22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8"/>
      <c r="CZ388" s="89"/>
      <c r="DA388" s="88"/>
      <c r="DB388" s="89"/>
      <c r="DC388" s="88"/>
      <c r="DD388" s="89"/>
      <c r="DE388" s="88"/>
      <c r="DF388" s="89"/>
      <c r="DG388" s="88"/>
      <c r="DH388" s="89"/>
      <c r="DI388" s="89"/>
      <c r="DJ388" s="41"/>
    </row>
    <row r="389" spans="1:114" ht="24" x14ac:dyDescent="0.55000000000000004">
      <c r="A389" s="19"/>
      <c r="B389" s="4"/>
      <c r="C389" s="4"/>
      <c r="D389" s="19"/>
      <c r="E389" s="19"/>
      <c r="F389" s="20"/>
      <c r="G389" s="22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8"/>
      <c r="CZ389" s="89"/>
      <c r="DA389" s="88"/>
      <c r="DB389" s="89"/>
      <c r="DC389" s="88"/>
      <c r="DD389" s="89"/>
      <c r="DE389" s="88"/>
      <c r="DF389" s="89"/>
      <c r="DG389" s="88"/>
      <c r="DH389" s="89"/>
      <c r="DI389" s="89"/>
      <c r="DJ389" s="41"/>
    </row>
    <row r="390" spans="1:114" ht="24" x14ac:dyDescent="0.55000000000000004">
      <c r="A390" s="19"/>
      <c r="B390" s="4"/>
      <c r="C390" s="4"/>
      <c r="D390" s="19"/>
      <c r="E390" s="19"/>
      <c r="F390" s="20"/>
      <c r="G390" s="22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8"/>
      <c r="CZ390" s="89"/>
      <c r="DA390" s="88"/>
      <c r="DB390" s="89"/>
      <c r="DC390" s="88"/>
      <c r="DD390" s="89"/>
      <c r="DE390" s="88"/>
      <c r="DF390" s="89"/>
      <c r="DG390" s="88"/>
      <c r="DH390" s="89"/>
      <c r="DI390" s="89"/>
      <c r="DJ390" s="41"/>
    </row>
    <row r="391" spans="1:114" ht="24" x14ac:dyDescent="0.55000000000000004">
      <c r="A391" s="19"/>
      <c r="B391" s="4"/>
      <c r="C391" s="4"/>
      <c r="D391" s="19"/>
      <c r="E391" s="19"/>
      <c r="F391" s="20"/>
      <c r="G391" s="22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8"/>
      <c r="CZ391" s="89"/>
      <c r="DA391" s="88"/>
      <c r="DB391" s="89"/>
      <c r="DC391" s="88"/>
      <c r="DD391" s="89"/>
      <c r="DE391" s="88"/>
      <c r="DF391" s="89"/>
      <c r="DG391" s="88"/>
      <c r="DH391" s="89"/>
      <c r="DI391" s="89"/>
      <c r="DJ391" s="41"/>
    </row>
    <row r="392" spans="1:114" ht="24" x14ac:dyDescent="0.55000000000000004">
      <c r="A392" s="19"/>
      <c r="B392" s="4"/>
      <c r="C392" s="4"/>
      <c r="D392" s="19"/>
      <c r="E392" s="19"/>
      <c r="F392" s="20"/>
      <c r="G392" s="22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8"/>
      <c r="CZ392" s="89"/>
      <c r="DA392" s="88"/>
      <c r="DB392" s="89"/>
      <c r="DC392" s="88"/>
      <c r="DD392" s="89"/>
      <c r="DE392" s="88"/>
      <c r="DF392" s="89"/>
      <c r="DG392" s="88"/>
      <c r="DH392" s="89"/>
      <c r="DI392" s="89"/>
      <c r="DJ392" s="41"/>
    </row>
    <row r="393" spans="1:114" ht="24" x14ac:dyDescent="0.55000000000000004">
      <c r="A393" s="19"/>
      <c r="B393" s="4"/>
      <c r="C393" s="4"/>
      <c r="D393" s="19"/>
      <c r="E393" s="19"/>
      <c r="F393" s="20"/>
      <c r="G393" s="22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8"/>
      <c r="CZ393" s="89"/>
      <c r="DA393" s="88"/>
      <c r="DB393" s="89"/>
      <c r="DC393" s="88"/>
      <c r="DD393" s="89"/>
      <c r="DE393" s="88"/>
      <c r="DF393" s="89"/>
      <c r="DG393" s="88"/>
      <c r="DH393" s="89"/>
      <c r="DI393" s="89"/>
      <c r="DJ393" s="41"/>
    </row>
    <row r="394" spans="1:114" ht="24" x14ac:dyDescent="0.55000000000000004">
      <c r="A394" s="19"/>
      <c r="B394" s="4"/>
      <c r="C394" s="4"/>
      <c r="D394" s="19"/>
      <c r="E394" s="19"/>
      <c r="F394" s="20"/>
      <c r="G394" s="22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8"/>
      <c r="CZ394" s="89"/>
      <c r="DA394" s="88"/>
      <c r="DB394" s="89"/>
      <c r="DC394" s="88"/>
      <c r="DD394" s="89"/>
      <c r="DE394" s="88"/>
      <c r="DF394" s="89"/>
      <c r="DG394" s="88"/>
      <c r="DH394" s="89"/>
      <c r="DI394" s="89"/>
      <c r="DJ394" s="41"/>
    </row>
    <row r="395" spans="1:114" ht="24" x14ac:dyDescent="0.55000000000000004">
      <c r="A395" s="19"/>
      <c r="B395" s="4"/>
      <c r="C395" s="4"/>
      <c r="D395" s="19"/>
      <c r="E395" s="19"/>
      <c r="F395" s="20"/>
      <c r="G395" s="22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8"/>
      <c r="CZ395" s="89"/>
      <c r="DA395" s="88"/>
      <c r="DB395" s="89"/>
      <c r="DC395" s="88"/>
      <c r="DD395" s="89"/>
      <c r="DE395" s="88"/>
      <c r="DF395" s="89"/>
      <c r="DG395" s="88"/>
      <c r="DH395" s="89"/>
      <c r="DI395" s="89"/>
      <c r="DJ395" s="41"/>
    </row>
    <row r="396" spans="1:114" ht="24" x14ac:dyDescent="0.55000000000000004">
      <c r="A396" s="19"/>
      <c r="B396" s="4"/>
      <c r="C396" s="4"/>
      <c r="D396" s="19"/>
      <c r="E396" s="19"/>
      <c r="F396" s="20"/>
      <c r="G396" s="22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8"/>
      <c r="CZ396" s="89"/>
      <c r="DA396" s="88"/>
      <c r="DB396" s="89"/>
      <c r="DC396" s="88"/>
      <c r="DD396" s="89"/>
      <c r="DE396" s="88"/>
      <c r="DF396" s="89"/>
      <c r="DG396" s="88"/>
      <c r="DH396" s="89"/>
      <c r="DI396" s="89"/>
      <c r="DJ396" s="41"/>
    </row>
    <row r="397" spans="1:114" ht="24" x14ac:dyDescent="0.55000000000000004">
      <c r="A397" s="19"/>
      <c r="B397" s="4"/>
      <c r="C397" s="4"/>
      <c r="D397" s="19"/>
      <c r="E397" s="19"/>
      <c r="F397" s="20"/>
      <c r="G397" s="22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8"/>
      <c r="CZ397" s="89"/>
      <c r="DA397" s="88"/>
      <c r="DB397" s="89"/>
      <c r="DC397" s="88"/>
      <c r="DD397" s="89"/>
      <c r="DE397" s="88"/>
      <c r="DF397" s="89"/>
      <c r="DG397" s="88"/>
      <c r="DH397" s="89"/>
      <c r="DI397" s="89"/>
      <c r="DJ397" s="41"/>
    </row>
    <row r="398" spans="1:114" ht="24" x14ac:dyDescent="0.55000000000000004">
      <c r="A398" s="19"/>
      <c r="B398" s="4"/>
      <c r="C398" s="4"/>
      <c r="D398" s="19"/>
      <c r="E398" s="19"/>
      <c r="F398" s="20"/>
      <c r="G398" s="22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8"/>
      <c r="CZ398" s="89"/>
      <c r="DA398" s="88"/>
      <c r="DB398" s="89"/>
      <c r="DC398" s="88"/>
      <c r="DD398" s="89"/>
      <c r="DE398" s="88"/>
      <c r="DF398" s="89"/>
      <c r="DG398" s="88"/>
      <c r="DH398" s="89"/>
      <c r="DI398" s="89"/>
      <c r="DJ398" s="41"/>
    </row>
    <row r="399" spans="1:114" ht="24" x14ac:dyDescent="0.55000000000000004">
      <c r="A399" s="19"/>
      <c r="B399" s="4"/>
      <c r="C399" s="4"/>
      <c r="D399" s="19"/>
      <c r="E399" s="19"/>
      <c r="F399" s="20"/>
      <c r="G399" s="22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8"/>
      <c r="CZ399" s="89"/>
      <c r="DA399" s="88"/>
      <c r="DB399" s="89"/>
      <c r="DC399" s="88"/>
      <c r="DD399" s="89"/>
      <c r="DE399" s="88"/>
      <c r="DF399" s="89"/>
      <c r="DG399" s="88"/>
      <c r="DH399" s="89"/>
      <c r="DI399" s="89"/>
      <c r="DJ399" s="41"/>
    </row>
    <row r="400" spans="1:114" ht="24" x14ac:dyDescent="0.55000000000000004">
      <c r="A400" s="19"/>
      <c r="B400" s="4"/>
      <c r="C400" s="4"/>
      <c r="D400" s="19"/>
      <c r="E400" s="19"/>
      <c r="F400" s="20"/>
      <c r="G400" s="22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8"/>
      <c r="CZ400" s="89"/>
      <c r="DA400" s="88"/>
      <c r="DB400" s="89"/>
      <c r="DC400" s="88"/>
      <c r="DD400" s="89"/>
      <c r="DE400" s="88"/>
      <c r="DF400" s="89"/>
      <c r="DG400" s="88"/>
      <c r="DH400" s="89"/>
      <c r="DI400" s="89"/>
      <c r="DJ400" s="41"/>
    </row>
    <row r="401" spans="1:114" ht="24" x14ac:dyDescent="0.55000000000000004">
      <c r="A401" s="19"/>
      <c r="B401" s="4"/>
      <c r="C401" s="4"/>
      <c r="D401" s="19"/>
      <c r="E401" s="19"/>
      <c r="F401" s="20"/>
      <c r="G401" s="22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8"/>
      <c r="CZ401" s="89"/>
      <c r="DA401" s="88"/>
      <c r="DB401" s="89"/>
      <c r="DC401" s="88"/>
      <c r="DD401" s="89"/>
      <c r="DE401" s="88"/>
      <c r="DF401" s="89"/>
      <c r="DG401" s="88"/>
      <c r="DH401" s="89"/>
      <c r="DI401" s="89"/>
      <c r="DJ401" s="41"/>
    </row>
    <row r="402" spans="1:114" ht="24" x14ac:dyDescent="0.55000000000000004">
      <c r="A402" s="19"/>
      <c r="B402" s="4"/>
      <c r="C402" s="4"/>
      <c r="D402" s="19"/>
      <c r="E402" s="19"/>
      <c r="F402" s="20"/>
      <c r="G402" s="22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8"/>
      <c r="CZ402" s="89"/>
      <c r="DA402" s="88"/>
      <c r="DB402" s="89"/>
      <c r="DC402" s="88"/>
      <c r="DD402" s="89"/>
      <c r="DE402" s="88"/>
      <c r="DF402" s="89"/>
      <c r="DG402" s="88"/>
      <c r="DH402" s="89"/>
      <c r="DI402" s="89"/>
      <c r="DJ402" s="41"/>
    </row>
    <row r="403" spans="1:114" ht="24" x14ac:dyDescent="0.55000000000000004">
      <c r="A403" s="19"/>
      <c r="B403" s="4"/>
      <c r="C403" s="4"/>
      <c r="D403" s="19"/>
      <c r="E403" s="19"/>
      <c r="F403" s="20"/>
      <c r="G403" s="22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8"/>
      <c r="CZ403" s="89"/>
      <c r="DA403" s="88"/>
      <c r="DB403" s="89"/>
      <c r="DC403" s="88"/>
      <c r="DD403" s="89"/>
      <c r="DE403" s="88"/>
      <c r="DF403" s="89"/>
      <c r="DG403" s="88"/>
      <c r="DH403" s="89"/>
      <c r="DI403" s="89"/>
      <c r="DJ403" s="41"/>
    </row>
    <row r="404" spans="1:114" ht="24" x14ac:dyDescent="0.55000000000000004">
      <c r="A404" s="19"/>
      <c r="B404" s="4"/>
      <c r="C404" s="4"/>
      <c r="D404" s="19"/>
      <c r="E404" s="19"/>
      <c r="F404" s="20"/>
      <c r="G404" s="22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8"/>
      <c r="CZ404" s="89"/>
      <c r="DA404" s="88"/>
      <c r="DB404" s="89"/>
      <c r="DC404" s="88"/>
      <c r="DD404" s="89"/>
      <c r="DE404" s="88"/>
      <c r="DF404" s="89"/>
      <c r="DG404" s="88"/>
      <c r="DH404" s="89"/>
      <c r="DI404" s="89"/>
      <c r="DJ404" s="41"/>
    </row>
    <row r="405" spans="1:114" ht="24" x14ac:dyDescent="0.55000000000000004">
      <c r="A405" s="19"/>
      <c r="B405" s="4"/>
      <c r="C405" s="4"/>
      <c r="D405" s="19"/>
      <c r="E405" s="19"/>
      <c r="F405" s="20"/>
      <c r="G405" s="22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8"/>
      <c r="CZ405" s="89"/>
      <c r="DA405" s="88"/>
      <c r="DB405" s="89"/>
      <c r="DC405" s="88"/>
      <c r="DD405" s="89"/>
      <c r="DE405" s="88"/>
      <c r="DF405" s="89"/>
      <c r="DG405" s="88"/>
      <c r="DH405" s="89"/>
      <c r="DI405" s="89"/>
      <c r="DJ405" s="41"/>
    </row>
    <row r="406" spans="1:114" ht="24" x14ac:dyDescent="0.55000000000000004">
      <c r="A406" s="19"/>
      <c r="B406" s="4"/>
      <c r="C406" s="4"/>
      <c r="D406" s="19"/>
      <c r="E406" s="19"/>
      <c r="F406" s="20"/>
      <c r="G406" s="22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8"/>
      <c r="CZ406" s="89"/>
      <c r="DA406" s="88"/>
      <c r="DB406" s="89"/>
      <c r="DC406" s="88"/>
      <c r="DD406" s="89"/>
      <c r="DE406" s="88"/>
      <c r="DF406" s="89"/>
      <c r="DG406" s="88"/>
      <c r="DH406" s="89"/>
      <c r="DI406" s="89"/>
      <c r="DJ406" s="41"/>
    </row>
    <row r="407" spans="1:114" ht="24" x14ac:dyDescent="0.55000000000000004">
      <c r="A407" s="19"/>
      <c r="B407" s="4"/>
      <c r="C407" s="4"/>
      <c r="D407" s="19"/>
      <c r="E407" s="19"/>
      <c r="F407" s="20"/>
      <c r="G407" s="22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8"/>
      <c r="CZ407" s="89"/>
      <c r="DA407" s="88"/>
      <c r="DB407" s="89"/>
      <c r="DC407" s="88"/>
      <c r="DD407" s="89"/>
      <c r="DE407" s="88"/>
      <c r="DF407" s="89"/>
      <c r="DG407" s="88"/>
      <c r="DH407" s="89"/>
      <c r="DI407" s="89"/>
      <c r="DJ407" s="41"/>
    </row>
    <row r="408" spans="1:114" ht="24" x14ac:dyDescent="0.55000000000000004">
      <c r="A408" s="19"/>
      <c r="B408" s="4"/>
      <c r="C408" s="4"/>
      <c r="D408" s="19"/>
      <c r="E408" s="19"/>
      <c r="F408" s="20"/>
      <c r="G408" s="22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8"/>
      <c r="CZ408" s="89"/>
      <c r="DA408" s="88"/>
      <c r="DB408" s="89"/>
      <c r="DC408" s="88"/>
      <c r="DD408" s="89"/>
      <c r="DE408" s="88"/>
      <c r="DF408" s="89"/>
      <c r="DG408" s="88"/>
      <c r="DH408" s="89"/>
      <c r="DI408" s="89"/>
      <c r="DJ408" s="41"/>
    </row>
    <row r="409" spans="1:114" ht="24" x14ac:dyDescent="0.55000000000000004">
      <c r="A409" s="19"/>
      <c r="B409" s="4"/>
      <c r="C409" s="4"/>
      <c r="D409" s="19"/>
      <c r="E409" s="19"/>
      <c r="F409" s="20"/>
      <c r="G409" s="22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8"/>
      <c r="CZ409" s="89"/>
      <c r="DA409" s="88"/>
      <c r="DB409" s="89"/>
      <c r="DC409" s="88"/>
      <c r="DD409" s="89"/>
      <c r="DE409" s="88"/>
      <c r="DF409" s="89"/>
      <c r="DG409" s="88"/>
      <c r="DH409" s="89"/>
      <c r="DI409" s="89"/>
      <c r="DJ409" s="41"/>
    </row>
    <row r="410" spans="1:114" ht="24" x14ac:dyDescent="0.55000000000000004">
      <c r="A410" s="19"/>
      <c r="B410" s="4"/>
      <c r="C410" s="4"/>
      <c r="D410" s="19"/>
      <c r="E410" s="19"/>
      <c r="F410" s="20"/>
      <c r="G410" s="22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8"/>
      <c r="CZ410" s="89"/>
      <c r="DA410" s="88"/>
      <c r="DB410" s="89"/>
      <c r="DC410" s="88"/>
      <c r="DD410" s="89"/>
      <c r="DE410" s="88"/>
      <c r="DF410" s="89"/>
      <c r="DG410" s="88"/>
      <c r="DH410" s="89"/>
      <c r="DI410" s="89"/>
      <c r="DJ410" s="41"/>
    </row>
    <row r="411" spans="1:114" ht="24" x14ac:dyDescent="0.55000000000000004">
      <c r="A411" s="19"/>
      <c r="B411" s="4"/>
      <c r="C411" s="4"/>
      <c r="D411" s="19"/>
      <c r="E411" s="19"/>
      <c r="F411" s="20"/>
      <c r="G411" s="22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8"/>
      <c r="CZ411" s="89"/>
      <c r="DA411" s="88"/>
      <c r="DB411" s="89"/>
      <c r="DC411" s="88"/>
      <c r="DD411" s="89"/>
      <c r="DE411" s="88"/>
      <c r="DF411" s="89"/>
      <c r="DG411" s="88"/>
      <c r="DH411" s="89"/>
      <c r="DI411" s="89"/>
      <c r="DJ411" s="41"/>
    </row>
    <row r="412" spans="1:114" ht="24" x14ac:dyDescent="0.55000000000000004">
      <c r="A412" s="19"/>
      <c r="B412" s="4"/>
      <c r="C412" s="4"/>
      <c r="D412" s="19"/>
      <c r="E412" s="19"/>
      <c r="F412" s="20"/>
      <c r="G412" s="22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8"/>
      <c r="CZ412" s="89"/>
      <c r="DA412" s="88"/>
      <c r="DB412" s="89"/>
      <c r="DC412" s="88"/>
      <c r="DD412" s="89"/>
      <c r="DE412" s="88"/>
      <c r="DF412" s="89"/>
      <c r="DG412" s="88"/>
      <c r="DH412" s="89"/>
      <c r="DI412" s="89"/>
      <c r="DJ412" s="41"/>
    </row>
    <row r="413" spans="1:114" ht="24" x14ac:dyDescent="0.55000000000000004">
      <c r="A413" s="19"/>
      <c r="B413" s="4"/>
      <c r="C413" s="4"/>
      <c r="D413" s="19"/>
      <c r="E413" s="19"/>
      <c r="F413" s="20"/>
      <c r="G413" s="22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8"/>
      <c r="CZ413" s="89"/>
      <c r="DA413" s="88"/>
      <c r="DB413" s="89"/>
      <c r="DC413" s="88"/>
      <c r="DD413" s="89"/>
      <c r="DE413" s="88"/>
      <c r="DF413" s="89"/>
      <c r="DG413" s="88"/>
      <c r="DH413" s="89"/>
      <c r="DI413" s="89"/>
      <c r="DJ413" s="41"/>
    </row>
    <row r="414" spans="1:114" ht="24" x14ac:dyDescent="0.55000000000000004">
      <c r="A414" s="19"/>
      <c r="B414" s="4"/>
      <c r="C414" s="4"/>
      <c r="D414" s="19"/>
      <c r="E414" s="19"/>
      <c r="F414" s="20"/>
      <c r="G414" s="22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8"/>
      <c r="CZ414" s="89"/>
      <c r="DA414" s="88"/>
      <c r="DB414" s="89"/>
      <c r="DC414" s="88"/>
      <c r="DD414" s="89"/>
      <c r="DE414" s="88"/>
      <c r="DF414" s="89"/>
      <c r="DG414" s="88"/>
      <c r="DH414" s="89"/>
      <c r="DI414" s="89"/>
      <c r="DJ414" s="41"/>
    </row>
    <row r="415" spans="1:114" ht="24" x14ac:dyDescent="0.55000000000000004">
      <c r="A415" s="19"/>
      <c r="B415" s="4"/>
      <c r="C415" s="4"/>
      <c r="D415" s="19"/>
      <c r="E415" s="19"/>
      <c r="F415" s="20"/>
      <c r="G415" s="22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8"/>
      <c r="CZ415" s="89"/>
      <c r="DA415" s="88"/>
      <c r="DB415" s="89"/>
      <c r="DC415" s="88"/>
      <c r="DD415" s="89"/>
      <c r="DE415" s="88"/>
      <c r="DF415" s="89"/>
      <c r="DG415" s="88"/>
      <c r="DH415" s="89"/>
      <c r="DI415" s="89"/>
      <c r="DJ415" s="41"/>
    </row>
    <row r="416" spans="1:114" ht="24" x14ac:dyDescent="0.55000000000000004">
      <c r="A416" s="19"/>
      <c r="B416" s="4"/>
      <c r="C416" s="4"/>
      <c r="D416" s="19"/>
      <c r="E416" s="19"/>
      <c r="F416" s="20"/>
      <c r="G416" s="22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8"/>
      <c r="CZ416" s="89"/>
      <c r="DA416" s="88"/>
      <c r="DB416" s="89"/>
      <c r="DC416" s="88"/>
      <c r="DD416" s="89"/>
      <c r="DE416" s="88"/>
      <c r="DF416" s="89"/>
      <c r="DG416" s="88"/>
      <c r="DH416" s="89"/>
      <c r="DI416" s="89"/>
      <c r="DJ416" s="41"/>
    </row>
    <row r="417" spans="1:114" ht="24" x14ac:dyDescent="0.55000000000000004">
      <c r="A417" s="19"/>
      <c r="B417" s="4"/>
      <c r="C417" s="4"/>
      <c r="D417" s="19"/>
      <c r="E417" s="19"/>
      <c r="F417" s="20"/>
      <c r="G417" s="22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8"/>
      <c r="CZ417" s="89"/>
      <c r="DA417" s="88"/>
      <c r="DB417" s="89"/>
      <c r="DC417" s="88"/>
      <c r="DD417" s="89"/>
      <c r="DE417" s="88"/>
      <c r="DF417" s="89"/>
      <c r="DG417" s="88"/>
      <c r="DH417" s="89"/>
      <c r="DI417" s="89"/>
      <c r="DJ417" s="41"/>
    </row>
    <row r="418" spans="1:114" ht="24" x14ac:dyDescent="0.55000000000000004">
      <c r="A418" s="19"/>
      <c r="B418" s="4"/>
      <c r="C418" s="4"/>
      <c r="D418" s="19"/>
      <c r="E418" s="19"/>
      <c r="F418" s="20"/>
      <c r="G418" s="22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8"/>
      <c r="CZ418" s="89"/>
      <c r="DA418" s="88"/>
      <c r="DB418" s="89"/>
      <c r="DC418" s="88"/>
      <c r="DD418" s="89"/>
      <c r="DE418" s="88"/>
      <c r="DF418" s="89"/>
      <c r="DG418" s="88"/>
      <c r="DH418" s="89"/>
      <c r="DI418" s="89"/>
      <c r="DJ418" s="41"/>
    </row>
    <row r="419" spans="1:114" ht="24" x14ac:dyDescent="0.55000000000000004">
      <c r="A419" s="19"/>
      <c r="B419" s="4"/>
      <c r="C419" s="4"/>
      <c r="D419" s="19"/>
      <c r="E419" s="19"/>
      <c r="F419" s="20"/>
      <c r="G419" s="22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8"/>
      <c r="CZ419" s="89"/>
      <c r="DA419" s="88"/>
      <c r="DB419" s="89"/>
      <c r="DC419" s="88"/>
      <c r="DD419" s="89"/>
      <c r="DE419" s="88"/>
      <c r="DF419" s="89"/>
      <c r="DG419" s="88"/>
      <c r="DH419" s="89"/>
      <c r="DI419" s="89"/>
      <c r="DJ419" s="41"/>
    </row>
    <row r="420" spans="1:114" ht="24" x14ac:dyDescent="0.55000000000000004">
      <c r="A420" s="19"/>
      <c r="B420" s="4"/>
      <c r="C420" s="4"/>
      <c r="D420" s="19"/>
      <c r="E420" s="19"/>
      <c r="F420" s="20"/>
      <c r="G420" s="22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8"/>
      <c r="CZ420" s="89"/>
      <c r="DA420" s="88"/>
      <c r="DB420" s="89"/>
      <c r="DC420" s="88"/>
      <c r="DD420" s="89"/>
      <c r="DE420" s="88"/>
      <c r="DF420" s="89"/>
      <c r="DG420" s="88"/>
      <c r="DH420" s="89"/>
      <c r="DI420" s="89"/>
      <c r="DJ420" s="41"/>
    </row>
    <row r="421" spans="1:114" ht="24" x14ac:dyDescent="0.55000000000000004">
      <c r="A421" s="19"/>
      <c r="B421" s="4"/>
      <c r="C421" s="4"/>
      <c r="D421" s="19"/>
      <c r="E421" s="19"/>
      <c r="F421" s="20"/>
      <c r="G421" s="22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8"/>
      <c r="CZ421" s="89"/>
      <c r="DA421" s="88"/>
      <c r="DB421" s="89"/>
      <c r="DC421" s="88"/>
      <c r="DD421" s="89"/>
      <c r="DE421" s="88"/>
      <c r="DF421" s="89"/>
      <c r="DG421" s="88"/>
      <c r="DH421" s="89"/>
      <c r="DI421" s="89"/>
      <c r="DJ421" s="41"/>
    </row>
    <row r="422" spans="1:114" ht="24" x14ac:dyDescent="0.55000000000000004">
      <c r="A422" s="19"/>
      <c r="B422" s="4"/>
      <c r="C422" s="4"/>
      <c r="D422" s="19"/>
      <c r="E422" s="19"/>
      <c r="F422" s="20"/>
      <c r="G422" s="22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8"/>
      <c r="CZ422" s="89"/>
      <c r="DA422" s="88"/>
      <c r="DB422" s="89"/>
      <c r="DC422" s="88"/>
      <c r="DD422" s="89"/>
      <c r="DE422" s="88"/>
      <c r="DF422" s="89"/>
      <c r="DG422" s="88"/>
      <c r="DH422" s="89"/>
      <c r="DI422" s="89"/>
      <c r="DJ422" s="41"/>
    </row>
    <row r="423" spans="1:114" ht="24" x14ac:dyDescent="0.55000000000000004">
      <c r="A423" s="19"/>
      <c r="B423" s="4"/>
      <c r="C423" s="4"/>
      <c r="D423" s="19"/>
      <c r="E423" s="19"/>
      <c r="F423" s="23"/>
      <c r="G423" s="22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8"/>
      <c r="CZ423" s="89"/>
      <c r="DA423" s="88"/>
      <c r="DB423" s="89"/>
      <c r="DC423" s="88"/>
      <c r="DD423" s="89"/>
      <c r="DE423" s="88"/>
      <c r="DF423" s="89"/>
      <c r="DG423" s="88"/>
      <c r="DH423" s="89"/>
      <c r="DI423" s="89"/>
      <c r="DJ423" s="41"/>
    </row>
    <row r="424" spans="1:114" ht="24" x14ac:dyDescent="0.55000000000000004">
      <c r="A424" s="19"/>
      <c r="B424" s="4"/>
      <c r="C424" s="4"/>
      <c r="D424" s="19"/>
      <c r="E424" s="19"/>
      <c r="F424" s="20"/>
      <c r="G424" s="21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8"/>
      <c r="CZ424" s="89"/>
      <c r="DA424" s="88"/>
      <c r="DB424" s="89"/>
      <c r="DC424" s="88"/>
      <c r="DD424" s="89"/>
      <c r="DE424" s="88"/>
      <c r="DF424" s="89"/>
      <c r="DG424" s="88"/>
      <c r="DH424" s="89"/>
      <c r="DI424" s="89"/>
      <c r="DJ424" s="41"/>
    </row>
    <row r="425" spans="1:114" ht="24" x14ac:dyDescent="0.55000000000000004">
      <c r="A425" s="19"/>
      <c r="B425" s="4"/>
      <c r="C425" s="4"/>
      <c r="D425" s="19"/>
      <c r="E425" s="19"/>
      <c r="F425" s="20"/>
      <c r="G425" s="21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8"/>
      <c r="CZ425" s="89"/>
      <c r="DA425" s="88"/>
      <c r="DB425" s="89"/>
      <c r="DC425" s="88"/>
      <c r="DD425" s="89"/>
      <c r="DE425" s="88"/>
      <c r="DF425" s="89"/>
      <c r="DG425" s="88"/>
      <c r="DH425" s="89"/>
      <c r="DI425" s="89"/>
      <c r="DJ425" s="41"/>
    </row>
    <row r="426" spans="1:114" ht="24" x14ac:dyDescent="0.55000000000000004">
      <c r="A426" s="19"/>
      <c r="B426" s="4"/>
      <c r="C426" s="4"/>
      <c r="D426" s="19"/>
      <c r="E426" s="19"/>
      <c r="F426" s="20"/>
      <c r="G426" s="21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8"/>
      <c r="CZ426" s="89"/>
      <c r="DA426" s="88"/>
      <c r="DB426" s="89"/>
      <c r="DC426" s="88"/>
      <c r="DD426" s="89"/>
      <c r="DE426" s="88"/>
      <c r="DF426" s="89"/>
      <c r="DG426" s="88"/>
      <c r="DH426" s="89"/>
      <c r="DI426" s="89"/>
      <c r="DJ426" s="41"/>
    </row>
    <row r="427" spans="1:114" ht="24" x14ac:dyDescent="0.55000000000000004">
      <c r="A427" s="19"/>
      <c r="B427" s="4"/>
      <c r="C427" s="4"/>
      <c r="D427" s="19"/>
      <c r="E427" s="19"/>
      <c r="F427" s="20"/>
      <c r="G427" s="21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8"/>
      <c r="CZ427" s="89"/>
      <c r="DA427" s="88"/>
      <c r="DB427" s="89"/>
      <c r="DC427" s="88"/>
      <c r="DD427" s="89"/>
      <c r="DE427" s="88"/>
      <c r="DF427" s="89"/>
      <c r="DG427" s="88"/>
      <c r="DH427" s="89"/>
      <c r="DI427" s="89"/>
      <c r="DJ427" s="41"/>
    </row>
    <row r="428" spans="1:114" ht="24" x14ac:dyDescent="0.55000000000000004">
      <c r="A428" s="19"/>
      <c r="B428" s="4"/>
      <c r="C428" s="4"/>
      <c r="D428" s="19"/>
      <c r="E428" s="19"/>
      <c r="F428" s="20"/>
      <c r="G428" s="21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8"/>
      <c r="CZ428" s="89"/>
      <c r="DA428" s="88"/>
      <c r="DB428" s="89"/>
      <c r="DC428" s="88"/>
      <c r="DD428" s="89"/>
      <c r="DE428" s="88"/>
      <c r="DF428" s="89"/>
      <c r="DG428" s="88"/>
      <c r="DH428" s="89"/>
      <c r="DI428" s="89"/>
      <c r="DJ428" s="41"/>
    </row>
    <row r="429" spans="1:114" ht="24" x14ac:dyDescent="0.55000000000000004">
      <c r="A429" s="19"/>
      <c r="B429" s="4"/>
      <c r="C429" s="4"/>
      <c r="D429" s="19"/>
      <c r="E429" s="19"/>
      <c r="F429" s="20"/>
      <c r="G429" s="21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8"/>
      <c r="CZ429" s="89"/>
      <c r="DA429" s="88"/>
      <c r="DB429" s="89"/>
      <c r="DC429" s="88"/>
      <c r="DD429" s="89"/>
      <c r="DE429" s="88"/>
      <c r="DF429" s="89"/>
      <c r="DG429" s="88"/>
      <c r="DH429" s="89"/>
      <c r="DI429" s="89"/>
      <c r="DJ429" s="41"/>
    </row>
    <row r="430" spans="1:114" ht="24" x14ac:dyDescent="0.55000000000000004">
      <c r="A430" s="19"/>
      <c r="B430" s="4"/>
      <c r="C430" s="4"/>
      <c r="D430" s="19"/>
      <c r="E430" s="19"/>
      <c r="F430" s="20"/>
      <c r="G430" s="21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8"/>
      <c r="CZ430" s="89"/>
      <c r="DA430" s="88"/>
      <c r="DB430" s="89"/>
      <c r="DC430" s="88"/>
      <c r="DD430" s="89"/>
      <c r="DE430" s="88"/>
      <c r="DF430" s="89"/>
      <c r="DG430" s="88"/>
      <c r="DH430" s="89"/>
      <c r="DI430" s="89"/>
      <c r="DJ430" s="41"/>
    </row>
    <row r="431" spans="1:114" ht="24" x14ac:dyDescent="0.55000000000000004">
      <c r="A431" s="19"/>
      <c r="B431" s="4"/>
      <c r="C431" s="4"/>
      <c r="D431" s="19"/>
      <c r="E431" s="19"/>
      <c r="F431" s="20"/>
      <c r="G431" s="21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8"/>
      <c r="CZ431" s="89"/>
      <c r="DA431" s="88"/>
      <c r="DB431" s="89"/>
      <c r="DC431" s="88"/>
      <c r="DD431" s="89"/>
      <c r="DE431" s="88"/>
      <c r="DF431" s="89"/>
      <c r="DG431" s="88"/>
      <c r="DH431" s="89"/>
      <c r="DI431" s="89"/>
      <c r="DJ431" s="41"/>
    </row>
    <row r="432" spans="1:114" ht="24" x14ac:dyDescent="0.55000000000000004">
      <c r="A432" s="19"/>
      <c r="B432" s="4"/>
      <c r="C432" s="4"/>
      <c r="D432" s="19"/>
      <c r="E432" s="19"/>
      <c r="F432" s="20"/>
      <c r="G432" s="21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8"/>
      <c r="CZ432" s="89"/>
      <c r="DA432" s="88"/>
      <c r="DB432" s="89"/>
      <c r="DC432" s="88"/>
      <c r="DD432" s="89"/>
      <c r="DE432" s="88"/>
      <c r="DF432" s="89"/>
      <c r="DG432" s="88"/>
      <c r="DH432" s="89"/>
      <c r="DI432" s="89"/>
      <c r="DJ432" s="41"/>
    </row>
    <row r="433" spans="1:114" ht="24" x14ac:dyDescent="0.55000000000000004">
      <c r="A433" s="19"/>
      <c r="B433" s="4"/>
      <c r="C433" s="4"/>
      <c r="D433" s="19"/>
      <c r="E433" s="19"/>
      <c r="F433" s="20"/>
      <c r="G433" s="21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8"/>
      <c r="CZ433" s="89"/>
      <c r="DA433" s="88"/>
      <c r="DB433" s="89"/>
      <c r="DC433" s="88"/>
      <c r="DD433" s="89"/>
      <c r="DE433" s="88"/>
      <c r="DF433" s="89"/>
      <c r="DG433" s="88"/>
      <c r="DH433" s="89"/>
      <c r="DI433" s="89"/>
      <c r="DJ433" s="41"/>
    </row>
    <row r="434" spans="1:114" ht="24" x14ac:dyDescent="0.55000000000000004">
      <c r="A434" s="19"/>
      <c r="B434" s="4"/>
      <c r="C434" s="4"/>
      <c r="D434" s="19"/>
      <c r="E434" s="19"/>
      <c r="F434" s="20"/>
      <c r="G434" s="21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8"/>
      <c r="CZ434" s="89"/>
      <c r="DA434" s="88"/>
      <c r="DB434" s="89"/>
      <c r="DC434" s="88"/>
      <c r="DD434" s="89"/>
      <c r="DE434" s="88"/>
      <c r="DF434" s="89"/>
      <c r="DG434" s="88"/>
      <c r="DH434" s="89"/>
      <c r="DI434" s="89"/>
      <c r="DJ434" s="41"/>
    </row>
    <row r="435" spans="1:114" ht="24" x14ac:dyDescent="0.55000000000000004">
      <c r="A435" s="19"/>
      <c r="B435" s="4"/>
      <c r="C435" s="4"/>
      <c r="D435" s="19"/>
      <c r="E435" s="19"/>
      <c r="F435" s="20"/>
      <c r="G435" s="21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8"/>
      <c r="CZ435" s="89"/>
      <c r="DA435" s="88"/>
      <c r="DB435" s="89"/>
      <c r="DC435" s="88"/>
      <c r="DD435" s="89"/>
      <c r="DE435" s="88"/>
      <c r="DF435" s="89"/>
      <c r="DG435" s="88"/>
      <c r="DH435" s="89"/>
      <c r="DI435" s="89"/>
      <c r="DJ435" s="41"/>
    </row>
    <row r="436" spans="1:114" ht="24" x14ac:dyDescent="0.55000000000000004">
      <c r="A436" s="19"/>
      <c r="B436" s="4"/>
      <c r="C436" s="4"/>
      <c r="D436" s="19"/>
      <c r="E436" s="19"/>
      <c r="F436" s="20"/>
      <c r="G436" s="21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8"/>
      <c r="CZ436" s="89"/>
      <c r="DA436" s="88"/>
      <c r="DB436" s="89"/>
      <c r="DC436" s="88"/>
      <c r="DD436" s="89"/>
      <c r="DE436" s="88"/>
      <c r="DF436" s="89"/>
      <c r="DG436" s="88"/>
      <c r="DH436" s="89"/>
      <c r="DI436" s="89"/>
      <c r="DJ436" s="41"/>
    </row>
    <row r="437" spans="1:114" ht="24" x14ac:dyDescent="0.55000000000000004">
      <c r="A437" s="19"/>
      <c r="B437" s="4"/>
      <c r="C437" s="4"/>
      <c r="D437" s="19"/>
      <c r="E437" s="19"/>
      <c r="F437" s="20"/>
      <c r="G437" s="21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8"/>
      <c r="CZ437" s="89"/>
      <c r="DA437" s="88"/>
      <c r="DB437" s="89"/>
      <c r="DC437" s="88"/>
      <c r="DD437" s="89"/>
      <c r="DE437" s="88"/>
      <c r="DF437" s="89"/>
      <c r="DG437" s="88"/>
      <c r="DH437" s="89"/>
      <c r="DI437" s="89"/>
      <c r="DJ437" s="41"/>
    </row>
    <row r="438" spans="1:114" ht="24" x14ac:dyDescent="0.55000000000000004">
      <c r="A438" s="19"/>
      <c r="B438" s="4"/>
      <c r="C438" s="4"/>
      <c r="D438" s="19"/>
      <c r="E438" s="19"/>
      <c r="F438" s="20"/>
      <c r="G438" s="21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8"/>
      <c r="CZ438" s="89"/>
      <c r="DA438" s="88"/>
      <c r="DB438" s="89"/>
      <c r="DC438" s="88"/>
      <c r="DD438" s="89"/>
      <c r="DE438" s="88"/>
      <c r="DF438" s="89"/>
      <c r="DG438" s="88"/>
      <c r="DH438" s="89"/>
      <c r="DI438" s="89"/>
      <c r="DJ438" s="41"/>
    </row>
    <row r="439" spans="1:114" ht="24" x14ac:dyDescent="0.55000000000000004">
      <c r="A439" s="19"/>
      <c r="B439" s="4"/>
      <c r="C439" s="4"/>
      <c r="D439" s="19"/>
      <c r="E439" s="19"/>
      <c r="F439" s="20"/>
      <c r="G439" s="21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8"/>
      <c r="CZ439" s="89"/>
      <c r="DA439" s="88"/>
      <c r="DB439" s="89"/>
      <c r="DC439" s="88"/>
      <c r="DD439" s="89"/>
      <c r="DE439" s="88"/>
      <c r="DF439" s="89"/>
      <c r="DG439" s="88"/>
      <c r="DH439" s="89"/>
      <c r="DI439" s="89"/>
      <c r="DJ439" s="41"/>
    </row>
    <row r="440" spans="1:114" ht="24" x14ac:dyDescent="0.55000000000000004">
      <c r="A440" s="19"/>
      <c r="B440" s="4"/>
      <c r="C440" s="4"/>
      <c r="D440" s="19"/>
      <c r="E440" s="19"/>
      <c r="F440" s="20"/>
      <c r="G440" s="21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8"/>
      <c r="CZ440" s="89"/>
      <c r="DA440" s="88"/>
      <c r="DB440" s="89"/>
      <c r="DC440" s="88"/>
      <c r="DD440" s="89"/>
      <c r="DE440" s="88"/>
      <c r="DF440" s="89"/>
      <c r="DG440" s="88"/>
      <c r="DH440" s="89"/>
      <c r="DI440" s="89"/>
      <c r="DJ440" s="41"/>
    </row>
    <row r="441" spans="1:114" ht="24" x14ac:dyDescent="0.55000000000000004">
      <c r="A441" s="19"/>
      <c r="B441" s="4"/>
      <c r="C441" s="4"/>
      <c r="D441" s="19"/>
      <c r="E441" s="19"/>
      <c r="F441" s="20"/>
      <c r="G441" s="21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8"/>
      <c r="CZ441" s="89"/>
      <c r="DA441" s="88"/>
      <c r="DB441" s="89"/>
      <c r="DC441" s="88"/>
      <c r="DD441" s="89"/>
      <c r="DE441" s="88"/>
      <c r="DF441" s="89"/>
      <c r="DG441" s="88"/>
      <c r="DH441" s="89"/>
      <c r="DI441" s="89"/>
      <c r="DJ441" s="41"/>
    </row>
    <row r="442" spans="1:114" ht="24" x14ac:dyDescent="0.55000000000000004">
      <c r="A442" s="19"/>
      <c r="B442" s="4"/>
      <c r="C442" s="4"/>
      <c r="D442" s="19"/>
      <c r="E442" s="19"/>
      <c r="F442" s="20"/>
      <c r="G442" s="21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8"/>
      <c r="CZ442" s="89"/>
      <c r="DA442" s="88"/>
      <c r="DB442" s="89"/>
      <c r="DC442" s="88"/>
      <c r="DD442" s="89"/>
      <c r="DE442" s="88"/>
      <c r="DF442" s="89"/>
      <c r="DG442" s="88"/>
      <c r="DH442" s="89"/>
      <c r="DI442" s="89"/>
      <c r="DJ442" s="41"/>
    </row>
    <row r="443" spans="1:114" ht="24" x14ac:dyDescent="0.55000000000000004">
      <c r="A443" s="19"/>
      <c r="B443" s="4"/>
      <c r="C443" s="4"/>
      <c r="D443" s="19"/>
      <c r="E443" s="19"/>
      <c r="F443" s="20"/>
      <c r="G443" s="21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8"/>
      <c r="CZ443" s="89"/>
      <c r="DA443" s="88"/>
      <c r="DB443" s="89"/>
      <c r="DC443" s="88"/>
      <c r="DD443" s="89"/>
      <c r="DE443" s="88"/>
      <c r="DF443" s="89"/>
      <c r="DG443" s="88"/>
      <c r="DH443" s="89"/>
      <c r="DI443" s="89"/>
      <c r="DJ443" s="41"/>
    </row>
    <row r="444" spans="1:114" ht="24" x14ac:dyDescent="0.55000000000000004">
      <c r="A444" s="19"/>
      <c r="B444" s="4"/>
      <c r="C444" s="4"/>
      <c r="D444" s="19"/>
      <c r="E444" s="19"/>
      <c r="F444" s="20"/>
      <c r="G444" s="21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8"/>
      <c r="CZ444" s="89"/>
      <c r="DA444" s="88"/>
      <c r="DB444" s="89"/>
      <c r="DC444" s="88"/>
      <c r="DD444" s="89"/>
      <c r="DE444" s="88"/>
      <c r="DF444" s="89"/>
      <c r="DG444" s="88"/>
      <c r="DH444" s="89"/>
      <c r="DI444" s="89"/>
      <c r="DJ444" s="41"/>
    </row>
    <row r="445" spans="1:114" ht="24" x14ac:dyDescent="0.55000000000000004">
      <c r="A445" s="19"/>
      <c r="B445" s="4"/>
      <c r="C445" s="4"/>
      <c r="D445" s="19"/>
      <c r="E445" s="19"/>
      <c r="F445" s="20"/>
      <c r="G445" s="21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8"/>
      <c r="CZ445" s="89"/>
      <c r="DA445" s="88"/>
      <c r="DB445" s="89"/>
      <c r="DC445" s="88"/>
      <c r="DD445" s="89"/>
      <c r="DE445" s="88"/>
      <c r="DF445" s="89"/>
      <c r="DG445" s="88"/>
      <c r="DH445" s="89"/>
      <c r="DI445" s="89"/>
      <c r="DJ445" s="41"/>
    </row>
    <row r="446" spans="1:114" ht="24" x14ac:dyDescent="0.55000000000000004">
      <c r="A446" s="19"/>
      <c r="B446" s="4"/>
      <c r="C446" s="4"/>
      <c r="D446" s="19"/>
      <c r="E446" s="19"/>
      <c r="F446" s="20"/>
      <c r="G446" s="21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8"/>
      <c r="CZ446" s="89"/>
      <c r="DA446" s="88"/>
      <c r="DB446" s="89"/>
      <c r="DC446" s="88"/>
      <c r="DD446" s="89"/>
      <c r="DE446" s="88"/>
      <c r="DF446" s="89"/>
      <c r="DG446" s="88"/>
      <c r="DH446" s="89"/>
      <c r="DI446" s="89"/>
      <c r="DJ446" s="41"/>
    </row>
    <row r="447" spans="1:114" ht="24" x14ac:dyDescent="0.55000000000000004">
      <c r="A447" s="19"/>
      <c r="B447" s="4"/>
      <c r="C447" s="4"/>
      <c r="D447" s="19"/>
      <c r="E447" s="19"/>
      <c r="F447" s="20"/>
      <c r="G447" s="21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8"/>
      <c r="CZ447" s="89"/>
      <c r="DA447" s="88"/>
      <c r="DB447" s="89"/>
      <c r="DC447" s="88"/>
      <c r="DD447" s="89"/>
      <c r="DE447" s="88"/>
      <c r="DF447" s="89"/>
      <c r="DG447" s="88"/>
      <c r="DH447" s="89"/>
      <c r="DI447" s="89"/>
      <c r="DJ447" s="41"/>
    </row>
    <row r="448" spans="1:114" ht="24" x14ac:dyDescent="0.55000000000000004">
      <c r="A448" s="19"/>
      <c r="B448" s="4"/>
      <c r="C448" s="4"/>
      <c r="D448" s="19"/>
      <c r="E448" s="19"/>
      <c r="F448" s="20"/>
      <c r="G448" s="21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8"/>
      <c r="CZ448" s="89"/>
      <c r="DA448" s="88"/>
      <c r="DB448" s="89"/>
      <c r="DC448" s="88"/>
      <c r="DD448" s="89"/>
      <c r="DE448" s="88"/>
      <c r="DF448" s="89"/>
      <c r="DG448" s="88"/>
      <c r="DH448" s="89"/>
      <c r="DI448" s="89"/>
      <c r="DJ448" s="41"/>
    </row>
    <row r="449" spans="1:114" ht="24" x14ac:dyDescent="0.55000000000000004">
      <c r="A449" s="19"/>
      <c r="B449" s="4"/>
      <c r="C449" s="4"/>
      <c r="D449" s="19"/>
      <c r="E449" s="19"/>
      <c r="F449" s="20"/>
      <c r="G449" s="21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8"/>
      <c r="CZ449" s="89"/>
      <c r="DA449" s="88"/>
      <c r="DB449" s="89"/>
      <c r="DC449" s="88"/>
      <c r="DD449" s="89"/>
      <c r="DE449" s="88"/>
      <c r="DF449" s="89"/>
      <c r="DG449" s="88"/>
      <c r="DH449" s="89"/>
      <c r="DI449" s="89"/>
      <c r="DJ449" s="41"/>
    </row>
    <row r="450" spans="1:114" ht="24" x14ac:dyDescent="0.55000000000000004">
      <c r="A450" s="19"/>
      <c r="B450" s="4"/>
      <c r="C450" s="4"/>
      <c r="D450" s="19"/>
      <c r="E450" s="19"/>
      <c r="F450" s="20"/>
      <c r="G450" s="21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8"/>
      <c r="CZ450" s="89"/>
      <c r="DA450" s="88"/>
      <c r="DB450" s="89"/>
      <c r="DC450" s="88"/>
      <c r="DD450" s="89"/>
      <c r="DE450" s="88"/>
      <c r="DF450" s="89"/>
      <c r="DG450" s="88"/>
      <c r="DH450" s="89"/>
      <c r="DI450" s="89"/>
      <c r="DJ450" s="41"/>
    </row>
    <row r="451" spans="1:114" ht="24" x14ac:dyDescent="0.55000000000000004">
      <c r="A451" s="19"/>
      <c r="B451" s="4"/>
      <c r="C451" s="4"/>
      <c r="D451" s="19"/>
      <c r="E451" s="19"/>
      <c r="F451" s="20"/>
      <c r="G451" s="21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8"/>
      <c r="CZ451" s="89"/>
      <c r="DA451" s="88"/>
      <c r="DB451" s="89"/>
      <c r="DC451" s="88"/>
      <c r="DD451" s="89"/>
      <c r="DE451" s="88"/>
      <c r="DF451" s="89"/>
      <c r="DG451" s="88"/>
      <c r="DH451" s="89"/>
      <c r="DI451" s="89"/>
      <c r="DJ451" s="41"/>
    </row>
    <row r="452" spans="1:114" ht="24" x14ac:dyDescent="0.55000000000000004">
      <c r="A452" s="19"/>
      <c r="B452" s="4"/>
      <c r="C452" s="4"/>
      <c r="D452" s="19"/>
      <c r="E452" s="19"/>
      <c r="F452" s="20"/>
      <c r="G452" s="21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8"/>
      <c r="CZ452" s="89"/>
      <c r="DA452" s="88"/>
      <c r="DB452" s="89"/>
      <c r="DC452" s="88"/>
      <c r="DD452" s="89"/>
      <c r="DE452" s="88"/>
      <c r="DF452" s="89"/>
      <c r="DG452" s="88"/>
      <c r="DH452" s="89"/>
      <c r="DI452" s="89"/>
      <c r="DJ452" s="41"/>
    </row>
    <row r="453" spans="1:114" ht="24" x14ac:dyDescent="0.55000000000000004">
      <c r="A453" s="19"/>
      <c r="B453" s="4"/>
      <c r="C453" s="4"/>
      <c r="D453" s="19"/>
      <c r="E453" s="19"/>
      <c r="F453" s="20"/>
      <c r="G453" s="21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8"/>
      <c r="CZ453" s="89"/>
      <c r="DA453" s="88"/>
      <c r="DB453" s="89"/>
      <c r="DC453" s="88"/>
      <c r="DD453" s="89"/>
      <c r="DE453" s="88"/>
      <c r="DF453" s="89"/>
      <c r="DG453" s="88"/>
      <c r="DH453" s="89"/>
      <c r="DI453" s="89"/>
      <c r="DJ453" s="41"/>
    </row>
    <row r="454" spans="1:114" ht="24" x14ac:dyDescent="0.55000000000000004">
      <c r="A454" s="19"/>
      <c r="B454" s="4"/>
      <c r="C454" s="4"/>
      <c r="D454" s="19"/>
      <c r="E454" s="19"/>
      <c r="F454" s="20"/>
      <c r="G454" s="21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8"/>
      <c r="CZ454" s="89"/>
      <c r="DA454" s="88"/>
      <c r="DB454" s="89"/>
      <c r="DC454" s="88"/>
      <c r="DD454" s="89"/>
      <c r="DE454" s="88"/>
      <c r="DF454" s="89"/>
      <c r="DG454" s="88"/>
      <c r="DH454" s="89"/>
      <c r="DI454" s="89"/>
      <c r="DJ454" s="41"/>
    </row>
    <row r="455" spans="1:114" ht="24" x14ac:dyDescent="0.55000000000000004">
      <c r="A455" s="19"/>
      <c r="B455" s="4"/>
      <c r="C455" s="4"/>
      <c r="D455" s="19"/>
      <c r="E455" s="19"/>
      <c r="F455" s="20"/>
      <c r="G455" s="21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8"/>
      <c r="CZ455" s="89"/>
      <c r="DA455" s="88"/>
      <c r="DB455" s="89"/>
      <c r="DC455" s="88"/>
      <c r="DD455" s="89"/>
      <c r="DE455" s="88"/>
      <c r="DF455" s="89"/>
      <c r="DG455" s="88"/>
      <c r="DH455" s="89"/>
      <c r="DI455" s="89"/>
      <c r="DJ455" s="41"/>
    </row>
    <row r="456" spans="1:114" ht="24" x14ac:dyDescent="0.55000000000000004">
      <c r="A456" s="19"/>
      <c r="B456" s="4"/>
      <c r="C456" s="4"/>
      <c r="D456" s="19"/>
      <c r="E456" s="19"/>
      <c r="F456" s="20"/>
      <c r="G456" s="21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8"/>
      <c r="CZ456" s="89"/>
      <c r="DA456" s="88"/>
      <c r="DB456" s="89"/>
      <c r="DC456" s="88"/>
      <c r="DD456" s="89"/>
      <c r="DE456" s="88"/>
      <c r="DF456" s="89"/>
      <c r="DG456" s="88"/>
      <c r="DH456" s="89"/>
      <c r="DI456" s="89"/>
      <c r="DJ456" s="41"/>
    </row>
    <row r="457" spans="1:114" ht="24" x14ac:dyDescent="0.55000000000000004">
      <c r="A457" s="19"/>
      <c r="B457" s="4"/>
      <c r="C457" s="4"/>
      <c r="D457" s="19"/>
      <c r="E457" s="19"/>
      <c r="F457" s="20"/>
      <c r="G457" s="21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8"/>
      <c r="CZ457" s="89"/>
      <c r="DA457" s="88"/>
      <c r="DB457" s="89"/>
      <c r="DC457" s="88"/>
      <c r="DD457" s="89"/>
      <c r="DE457" s="88"/>
      <c r="DF457" s="89"/>
      <c r="DG457" s="88"/>
      <c r="DH457" s="89"/>
      <c r="DI457" s="89"/>
      <c r="DJ457" s="41"/>
    </row>
    <row r="458" spans="1:114" ht="24" x14ac:dyDescent="0.55000000000000004">
      <c r="A458" s="19"/>
      <c r="B458" s="4"/>
      <c r="C458" s="4"/>
      <c r="D458" s="19"/>
      <c r="E458" s="19"/>
      <c r="F458" s="20"/>
      <c r="G458" s="21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8"/>
      <c r="CZ458" s="89"/>
      <c r="DA458" s="88"/>
      <c r="DB458" s="89"/>
      <c r="DC458" s="88"/>
      <c r="DD458" s="89"/>
      <c r="DE458" s="88"/>
      <c r="DF458" s="89"/>
      <c r="DG458" s="88"/>
      <c r="DH458" s="89"/>
      <c r="DI458" s="89"/>
      <c r="DJ458" s="41"/>
    </row>
    <row r="459" spans="1:114" ht="24" x14ac:dyDescent="0.55000000000000004">
      <c r="A459" s="19"/>
      <c r="B459" s="4"/>
      <c r="C459" s="4"/>
      <c r="D459" s="19"/>
      <c r="E459" s="19"/>
      <c r="F459" s="20"/>
      <c r="G459" s="21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8"/>
      <c r="CZ459" s="89"/>
      <c r="DA459" s="88"/>
      <c r="DB459" s="89"/>
      <c r="DC459" s="88"/>
      <c r="DD459" s="89"/>
      <c r="DE459" s="88"/>
      <c r="DF459" s="89"/>
      <c r="DG459" s="88"/>
      <c r="DH459" s="89"/>
      <c r="DI459" s="89"/>
      <c r="DJ459" s="41"/>
    </row>
    <row r="460" spans="1:114" ht="24" x14ac:dyDescent="0.55000000000000004">
      <c r="A460" s="19"/>
      <c r="B460" s="4"/>
      <c r="C460" s="4"/>
      <c r="D460" s="19"/>
      <c r="E460" s="19"/>
      <c r="F460" s="20"/>
      <c r="G460" s="21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8"/>
      <c r="CZ460" s="89"/>
      <c r="DA460" s="88"/>
      <c r="DB460" s="89"/>
      <c r="DC460" s="88"/>
      <c r="DD460" s="89"/>
      <c r="DE460" s="88"/>
      <c r="DF460" s="89"/>
      <c r="DG460" s="88"/>
      <c r="DH460" s="89"/>
      <c r="DI460" s="89"/>
      <c r="DJ460" s="41"/>
    </row>
    <row r="461" spans="1:114" ht="24" x14ac:dyDescent="0.55000000000000004">
      <c r="A461" s="19"/>
      <c r="B461" s="4"/>
      <c r="C461" s="4"/>
      <c r="D461" s="19"/>
      <c r="E461" s="19"/>
      <c r="F461" s="20"/>
      <c r="G461" s="21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8"/>
      <c r="CZ461" s="89"/>
      <c r="DA461" s="88"/>
      <c r="DB461" s="89"/>
      <c r="DC461" s="88"/>
      <c r="DD461" s="89"/>
      <c r="DE461" s="88"/>
      <c r="DF461" s="89"/>
      <c r="DG461" s="88"/>
      <c r="DH461" s="89"/>
      <c r="DI461" s="89"/>
      <c r="DJ461" s="41"/>
    </row>
    <row r="462" spans="1:114" ht="24" x14ac:dyDescent="0.55000000000000004">
      <c r="A462" s="19"/>
      <c r="B462" s="4"/>
      <c r="C462" s="4"/>
      <c r="D462" s="19"/>
      <c r="E462" s="19"/>
      <c r="F462" s="20"/>
      <c r="G462" s="21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8"/>
      <c r="CZ462" s="89"/>
      <c r="DA462" s="88"/>
      <c r="DB462" s="89"/>
      <c r="DC462" s="88"/>
      <c r="DD462" s="89"/>
      <c r="DE462" s="88"/>
      <c r="DF462" s="89"/>
      <c r="DG462" s="88"/>
      <c r="DH462" s="89"/>
      <c r="DI462" s="89"/>
      <c r="DJ462" s="41"/>
    </row>
    <row r="463" spans="1:114" ht="24" x14ac:dyDescent="0.55000000000000004">
      <c r="A463" s="19"/>
      <c r="B463" s="4"/>
      <c r="C463" s="4"/>
      <c r="D463" s="19"/>
      <c r="E463" s="19"/>
      <c r="F463" s="24"/>
      <c r="G463" s="2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8"/>
      <c r="CZ463" s="89"/>
      <c r="DA463" s="88"/>
      <c r="DB463" s="89"/>
      <c r="DC463" s="88"/>
      <c r="DD463" s="89"/>
      <c r="DE463" s="88"/>
      <c r="DF463" s="89"/>
      <c r="DG463" s="88"/>
      <c r="DH463" s="89"/>
      <c r="DI463" s="89"/>
      <c r="DJ463" s="41"/>
    </row>
    <row r="464" spans="1:114" ht="24" x14ac:dyDescent="0.55000000000000004">
      <c r="A464" s="19"/>
      <c r="B464" s="4"/>
      <c r="C464" s="4"/>
      <c r="D464" s="19"/>
      <c r="E464" s="19"/>
      <c r="F464" s="24"/>
      <c r="G464" s="25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8"/>
      <c r="CZ464" s="89"/>
      <c r="DA464" s="88"/>
      <c r="DB464" s="89"/>
      <c r="DC464" s="88"/>
      <c r="DD464" s="89"/>
      <c r="DE464" s="88"/>
      <c r="DF464" s="89"/>
      <c r="DG464" s="88"/>
      <c r="DH464" s="89"/>
      <c r="DI464" s="89"/>
      <c r="DJ464" s="41"/>
    </row>
    <row r="465" spans="1:114" ht="24" x14ac:dyDescent="0.55000000000000004">
      <c r="A465" s="19"/>
      <c r="B465" s="4"/>
      <c r="C465" s="4"/>
      <c r="D465" s="19"/>
      <c r="E465" s="19"/>
      <c r="F465" s="24"/>
      <c r="G465" s="2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8"/>
      <c r="CZ465" s="89"/>
      <c r="DA465" s="88"/>
      <c r="DB465" s="89"/>
      <c r="DC465" s="88"/>
      <c r="DD465" s="89"/>
      <c r="DE465" s="88"/>
      <c r="DF465" s="89"/>
      <c r="DG465" s="88"/>
      <c r="DH465" s="89"/>
      <c r="DI465" s="89"/>
      <c r="DJ465" s="41"/>
    </row>
    <row r="466" spans="1:114" ht="24" x14ac:dyDescent="0.55000000000000004">
      <c r="A466" s="19"/>
      <c r="B466" s="4"/>
      <c r="C466" s="4"/>
      <c r="D466" s="19"/>
      <c r="E466" s="19"/>
      <c r="F466" s="24"/>
      <c r="G466" s="25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8"/>
      <c r="CZ466" s="89"/>
      <c r="DA466" s="88"/>
      <c r="DB466" s="89"/>
      <c r="DC466" s="88"/>
      <c r="DD466" s="89"/>
      <c r="DE466" s="88"/>
      <c r="DF466" s="89"/>
      <c r="DG466" s="88"/>
      <c r="DH466" s="89"/>
      <c r="DI466" s="89"/>
      <c r="DJ466" s="41"/>
    </row>
    <row r="467" spans="1:114" ht="24" x14ac:dyDescent="0.55000000000000004">
      <c r="A467" s="19"/>
      <c r="B467" s="4"/>
      <c r="C467" s="4"/>
      <c r="D467" s="19"/>
      <c r="E467" s="19"/>
      <c r="F467" s="24"/>
      <c r="G467" s="2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8"/>
      <c r="CZ467" s="89"/>
      <c r="DA467" s="88"/>
      <c r="DB467" s="89"/>
      <c r="DC467" s="88"/>
      <c r="DD467" s="89"/>
      <c r="DE467" s="88"/>
      <c r="DF467" s="89"/>
      <c r="DG467" s="88"/>
      <c r="DH467" s="89"/>
      <c r="DI467" s="89"/>
      <c r="DJ467" s="41"/>
    </row>
    <row r="468" spans="1:114" ht="24" x14ac:dyDescent="0.55000000000000004">
      <c r="A468" s="19"/>
      <c r="B468" s="4"/>
      <c r="C468" s="4"/>
      <c r="D468" s="19"/>
      <c r="E468" s="19"/>
      <c r="F468" s="24"/>
      <c r="G468" s="2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8"/>
      <c r="CZ468" s="89"/>
      <c r="DA468" s="88"/>
      <c r="DB468" s="89"/>
      <c r="DC468" s="88"/>
      <c r="DD468" s="89"/>
      <c r="DE468" s="88"/>
      <c r="DF468" s="89"/>
      <c r="DG468" s="88"/>
      <c r="DH468" s="89"/>
      <c r="DI468" s="89"/>
      <c r="DJ468" s="41"/>
    </row>
    <row r="469" spans="1:114" ht="24" x14ac:dyDescent="0.55000000000000004">
      <c r="A469" s="19"/>
      <c r="B469" s="4"/>
      <c r="C469" s="4"/>
      <c r="D469" s="19"/>
      <c r="E469" s="19"/>
      <c r="F469" s="24"/>
      <c r="G469" s="2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8"/>
      <c r="CZ469" s="89"/>
      <c r="DA469" s="88"/>
      <c r="DB469" s="89"/>
      <c r="DC469" s="88"/>
      <c r="DD469" s="89"/>
      <c r="DE469" s="88"/>
      <c r="DF469" s="89"/>
      <c r="DG469" s="88"/>
      <c r="DH469" s="89"/>
      <c r="DI469" s="89"/>
      <c r="DJ469" s="41"/>
    </row>
    <row r="470" spans="1:114" ht="24" x14ac:dyDescent="0.55000000000000004">
      <c r="A470" s="19"/>
      <c r="B470" s="4"/>
      <c r="C470" s="4"/>
      <c r="D470" s="19"/>
      <c r="E470" s="19"/>
      <c r="F470" s="24"/>
      <c r="G470" s="2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8"/>
      <c r="CZ470" s="89"/>
      <c r="DA470" s="88"/>
      <c r="DB470" s="89"/>
      <c r="DC470" s="88"/>
      <c r="DD470" s="89"/>
      <c r="DE470" s="88"/>
      <c r="DF470" s="89"/>
      <c r="DG470" s="88"/>
      <c r="DH470" s="89"/>
      <c r="DI470" s="89"/>
      <c r="DJ470" s="41"/>
    </row>
    <row r="471" spans="1:114" ht="24" x14ac:dyDescent="0.55000000000000004">
      <c r="A471" s="19"/>
      <c r="B471" s="4"/>
      <c r="C471" s="4"/>
      <c r="D471" s="19"/>
      <c r="E471" s="19"/>
      <c r="F471" s="24"/>
      <c r="G471" s="2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8"/>
      <c r="CZ471" s="89"/>
      <c r="DA471" s="88"/>
      <c r="DB471" s="89"/>
      <c r="DC471" s="88"/>
      <c r="DD471" s="89"/>
      <c r="DE471" s="88"/>
      <c r="DF471" s="89"/>
      <c r="DG471" s="88"/>
      <c r="DH471" s="89"/>
      <c r="DI471" s="89"/>
      <c r="DJ471" s="41"/>
    </row>
    <row r="472" spans="1:114" ht="24" x14ac:dyDescent="0.55000000000000004">
      <c r="A472" s="19"/>
      <c r="B472" s="4"/>
      <c r="C472" s="4"/>
      <c r="D472" s="19"/>
      <c r="E472" s="19"/>
      <c r="F472" s="24"/>
      <c r="G472" s="2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8"/>
      <c r="CZ472" s="89"/>
      <c r="DA472" s="88"/>
      <c r="DB472" s="89"/>
      <c r="DC472" s="88"/>
      <c r="DD472" s="89"/>
      <c r="DE472" s="88"/>
      <c r="DF472" s="89"/>
      <c r="DG472" s="88"/>
      <c r="DH472" s="89"/>
      <c r="DI472" s="89"/>
      <c r="DJ472" s="41"/>
    </row>
    <row r="473" spans="1:114" ht="24" x14ac:dyDescent="0.55000000000000004">
      <c r="A473" s="19"/>
      <c r="B473" s="4"/>
      <c r="C473" s="4"/>
      <c r="D473" s="19"/>
      <c r="E473" s="19"/>
      <c r="F473" s="24"/>
      <c r="G473" s="2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8"/>
      <c r="CZ473" s="89"/>
      <c r="DA473" s="88"/>
      <c r="DB473" s="89"/>
      <c r="DC473" s="88"/>
      <c r="DD473" s="89"/>
      <c r="DE473" s="88"/>
      <c r="DF473" s="89"/>
      <c r="DG473" s="88"/>
      <c r="DH473" s="89"/>
      <c r="DI473" s="89"/>
      <c r="DJ473" s="41"/>
    </row>
    <row r="474" spans="1:114" ht="24" x14ac:dyDescent="0.55000000000000004">
      <c r="A474" s="19"/>
      <c r="B474" s="4"/>
      <c r="C474" s="4"/>
      <c r="D474" s="19"/>
      <c r="E474" s="19"/>
      <c r="F474" s="24"/>
      <c r="G474" s="2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8"/>
      <c r="CZ474" s="89"/>
      <c r="DA474" s="88"/>
      <c r="DB474" s="89"/>
      <c r="DC474" s="88"/>
      <c r="DD474" s="89"/>
      <c r="DE474" s="88"/>
      <c r="DF474" s="89"/>
      <c r="DG474" s="88"/>
      <c r="DH474" s="89"/>
      <c r="DI474" s="89"/>
      <c r="DJ474" s="41"/>
    </row>
    <row r="475" spans="1:114" ht="24" x14ac:dyDescent="0.55000000000000004">
      <c r="A475" s="19"/>
      <c r="B475" s="4"/>
      <c r="C475" s="4"/>
      <c r="D475" s="19"/>
      <c r="E475" s="19"/>
      <c r="F475" s="24"/>
      <c r="G475" s="2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8"/>
      <c r="CZ475" s="89"/>
      <c r="DA475" s="88"/>
      <c r="DB475" s="89"/>
      <c r="DC475" s="88"/>
      <c r="DD475" s="89"/>
      <c r="DE475" s="88"/>
      <c r="DF475" s="89"/>
      <c r="DG475" s="88"/>
      <c r="DH475" s="89"/>
      <c r="DI475" s="89"/>
      <c r="DJ475" s="41"/>
    </row>
    <row r="476" spans="1:114" ht="24" x14ac:dyDescent="0.55000000000000004">
      <c r="A476" s="19"/>
      <c r="B476" s="4"/>
      <c r="C476" s="4"/>
      <c r="D476" s="19"/>
      <c r="E476" s="19"/>
      <c r="F476" s="24"/>
      <c r="G476" s="25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8"/>
      <c r="CZ476" s="89"/>
      <c r="DA476" s="88"/>
      <c r="DB476" s="89"/>
      <c r="DC476" s="88"/>
      <c r="DD476" s="89"/>
      <c r="DE476" s="88"/>
      <c r="DF476" s="89"/>
      <c r="DG476" s="88"/>
      <c r="DH476" s="89"/>
      <c r="DI476" s="89"/>
      <c r="DJ476" s="41"/>
    </row>
    <row r="477" spans="1:114" ht="24" x14ac:dyDescent="0.55000000000000004">
      <c r="A477" s="19"/>
      <c r="B477" s="4"/>
      <c r="C477" s="4"/>
      <c r="D477" s="19"/>
      <c r="E477" s="19"/>
      <c r="F477" s="24"/>
      <c r="G477" s="2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8"/>
      <c r="CZ477" s="89"/>
      <c r="DA477" s="88"/>
      <c r="DB477" s="89"/>
      <c r="DC477" s="88"/>
      <c r="DD477" s="89"/>
      <c r="DE477" s="88"/>
      <c r="DF477" s="89"/>
      <c r="DG477" s="88"/>
      <c r="DH477" s="89"/>
      <c r="DI477" s="89"/>
      <c r="DJ477" s="41"/>
    </row>
    <row r="478" spans="1:114" ht="24" x14ac:dyDescent="0.55000000000000004">
      <c r="A478" s="19"/>
      <c r="B478" s="4"/>
      <c r="C478" s="4"/>
      <c r="D478" s="19"/>
      <c r="E478" s="19"/>
      <c r="F478" s="24"/>
      <c r="G478" s="25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8"/>
      <c r="CZ478" s="89"/>
      <c r="DA478" s="88"/>
      <c r="DB478" s="89"/>
      <c r="DC478" s="88"/>
      <c r="DD478" s="89"/>
      <c r="DE478" s="88"/>
      <c r="DF478" s="89"/>
      <c r="DG478" s="88"/>
      <c r="DH478" s="89"/>
      <c r="DI478" s="89"/>
      <c r="DJ478" s="41"/>
    </row>
    <row r="479" spans="1:114" ht="24" x14ac:dyDescent="0.55000000000000004">
      <c r="A479" s="19"/>
      <c r="B479" s="4"/>
      <c r="C479" s="4"/>
      <c r="D479" s="19"/>
      <c r="E479" s="19"/>
      <c r="F479" s="24"/>
      <c r="G479" s="2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8"/>
      <c r="CZ479" s="89"/>
      <c r="DA479" s="88"/>
      <c r="DB479" s="89"/>
      <c r="DC479" s="88"/>
      <c r="DD479" s="89"/>
      <c r="DE479" s="88"/>
      <c r="DF479" s="89"/>
      <c r="DG479" s="88"/>
      <c r="DH479" s="89"/>
      <c r="DI479" s="89"/>
      <c r="DJ479" s="41"/>
    </row>
    <row r="480" spans="1:114" ht="24" x14ac:dyDescent="0.55000000000000004">
      <c r="A480" s="19"/>
      <c r="B480" s="4"/>
      <c r="C480" s="4"/>
      <c r="D480" s="19"/>
      <c r="E480" s="19"/>
      <c r="F480" s="24"/>
      <c r="G480" s="25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8"/>
      <c r="CZ480" s="89"/>
      <c r="DA480" s="88"/>
      <c r="DB480" s="89"/>
      <c r="DC480" s="88"/>
      <c r="DD480" s="89"/>
      <c r="DE480" s="88"/>
      <c r="DF480" s="89"/>
      <c r="DG480" s="88"/>
      <c r="DH480" s="89"/>
      <c r="DI480" s="89"/>
      <c r="DJ480" s="41"/>
    </row>
    <row r="481" spans="1:114" ht="24" x14ac:dyDescent="0.55000000000000004">
      <c r="A481" s="19"/>
      <c r="B481" s="4"/>
      <c r="C481" s="4"/>
      <c r="D481" s="19"/>
      <c r="E481" s="19"/>
      <c r="F481" s="24"/>
      <c r="G481" s="2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8"/>
      <c r="CZ481" s="89"/>
      <c r="DA481" s="88"/>
      <c r="DB481" s="89"/>
      <c r="DC481" s="88"/>
      <c r="DD481" s="89"/>
      <c r="DE481" s="88"/>
      <c r="DF481" s="89"/>
      <c r="DG481" s="88"/>
      <c r="DH481" s="89"/>
      <c r="DI481" s="89"/>
      <c r="DJ481" s="41"/>
    </row>
    <row r="482" spans="1:114" ht="24" x14ac:dyDescent="0.55000000000000004">
      <c r="A482" s="19"/>
      <c r="B482" s="4"/>
      <c r="C482" s="4"/>
      <c r="D482" s="19"/>
      <c r="E482" s="19"/>
      <c r="F482" s="24"/>
      <c r="G482" s="25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8"/>
      <c r="CZ482" s="89"/>
      <c r="DA482" s="88"/>
      <c r="DB482" s="89"/>
      <c r="DC482" s="88"/>
      <c r="DD482" s="89"/>
      <c r="DE482" s="88"/>
      <c r="DF482" s="89"/>
      <c r="DG482" s="88"/>
      <c r="DH482" s="89"/>
      <c r="DI482" s="89"/>
      <c r="DJ482" s="41"/>
    </row>
    <row r="483" spans="1:114" ht="24" x14ac:dyDescent="0.55000000000000004">
      <c r="A483" s="19"/>
      <c r="B483" s="4"/>
      <c r="C483" s="4"/>
      <c r="D483" s="19"/>
      <c r="E483" s="19"/>
      <c r="F483" s="24"/>
      <c r="G483" s="2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8"/>
      <c r="CZ483" s="89"/>
      <c r="DA483" s="88"/>
      <c r="DB483" s="89"/>
      <c r="DC483" s="88"/>
      <c r="DD483" s="89"/>
      <c r="DE483" s="88"/>
      <c r="DF483" s="89"/>
      <c r="DG483" s="88"/>
      <c r="DH483" s="89"/>
      <c r="DI483" s="89"/>
      <c r="DJ483" s="41"/>
    </row>
    <row r="484" spans="1:114" ht="24" x14ac:dyDescent="0.55000000000000004">
      <c r="A484" s="19"/>
      <c r="B484" s="4"/>
      <c r="C484" s="4"/>
      <c r="D484" s="19"/>
      <c r="E484" s="19"/>
      <c r="F484" s="24"/>
      <c r="G484" s="25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8"/>
      <c r="CZ484" s="89"/>
      <c r="DA484" s="88"/>
      <c r="DB484" s="89"/>
      <c r="DC484" s="88"/>
      <c r="DD484" s="89"/>
      <c r="DE484" s="88"/>
      <c r="DF484" s="89"/>
      <c r="DG484" s="88"/>
      <c r="DH484" s="89"/>
      <c r="DI484" s="89"/>
      <c r="DJ484" s="41"/>
    </row>
    <row r="485" spans="1:114" ht="24" x14ac:dyDescent="0.55000000000000004">
      <c r="A485" s="19"/>
      <c r="B485" s="4"/>
      <c r="C485" s="4"/>
      <c r="D485" s="19"/>
      <c r="E485" s="19"/>
      <c r="F485" s="24"/>
      <c r="G485" s="2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8"/>
      <c r="CZ485" s="89"/>
      <c r="DA485" s="88"/>
      <c r="DB485" s="89"/>
      <c r="DC485" s="88"/>
      <c r="DD485" s="89"/>
      <c r="DE485" s="88"/>
      <c r="DF485" s="89"/>
      <c r="DG485" s="88"/>
      <c r="DH485" s="89"/>
      <c r="DI485" s="89"/>
      <c r="DJ485" s="41"/>
    </row>
    <row r="486" spans="1:114" ht="24" x14ac:dyDescent="0.55000000000000004">
      <c r="A486" s="19"/>
      <c r="B486" s="4"/>
      <c r="C486" s="4"/>
      <c r="D486" s="19"/>
      <c r="E486" s="19"/>
      <c r="F486" s="24"/>
      <c r="G486" s="25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8"/>
      <c r="CZ486" s="89"/>
      <c r="DA486" s="88"/>
      <c r="DB486" s="89"/>
      <c r="DC486" s="88"/>
      <c r="DD486" s="89"/>
      <c r="DE486" s="88"/>
      <c r="DF486" s="89"/>
      <c r="DG486" s="88"/>
      <c r="DH486" s="89"/>
      <c r="DI486" s="89"/>
      <c r="DJ486" s="41"/>
    </row>
    <row r="487" spans="1:114" ht="24" x14ac:dyDescent="0.55000000000000004">
      <c r="A487" s="19"/>
      <c r="B487" s="4"/>
      <c r="C487" s="4"/>
      <c r="D487" s="19"/>
      <c r="E487" s="19"/>
      <c r="F487" s="24"/>
      <c r="G487" s="2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8"/>
      <c r="CZ487" s="89"/>
      <c r="DA487" s="88"/>
      <c r="DB487" s="89"/>
      <c r="DC487" s="88"/>
      <c r="DD487" s="89"/>
      <c r="DE487" s="88"/>
      <c r="DF487" s="89"/>
      <c r="DG487" s="88"/>
      <c r="DH487" s="89"/>
      <c r="DI487" s="89"/>
      <c r="DJ487" s="41"/>
    </row>
    <row r="488" spans="1:114" ht="24" x14ac:dyDescent="0.55000000000000004">
      <c r="A488" s="19"/>
      <c r="B488" s="4"/>
      <c r="C488" s="4"/>
      <c r="D488" s="19"/>
      <c r="E488" s="19"/>
      <c r="F488" s="24"/>
      <c r="G488" s="2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8"/>
      <c r="CZ488" s="89"/>
      <c r="DA488" s="88"/>
      <c r="DB488" s="89"/>
      <c r="DC488" s="88"/>
      <c r="DD488" s="89"/>
      <c r="DE488" s="88"/>
      <c r="DF488" s="89"/>
      <c r="DG488" s="88"/>
      <c r="DH488" s="89"/>
      <c r="DI488" s="89"/>
      <c r="DJ488" s="41"/>
    </row>
    <row r="489" spans="1:114" ht="24" x14ac:dyDescent="0.55000000000000004">
      <c r="A489" s="19"/>
      <c r="B489" s="4"/>
      <c r="C489" s="4"/>
      <c r="D489" s="19"/>
      <c r="E489" s="19"/>
      <c r="F489" s="24"/>
      <c r="G489" s="2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8"/>
      <c r="CZ489" s="89"/>
      <c r="DA489" s="88"/>
      <c r="DB489" s="89"/>
      <c r="DC489" s="88"/>
      <c r="DD489" s="89"/>
      <c r="DE489" s="88"/>
      <c r="DF489" s="89"/>
      <c r="DG489" s="88"/>
      <c r="DH489" s="89"/>
      <c r="DI489" s="89"/>
      <c r="DJ489" s="41"/>
    </row>
    <row r="490" spans="1:114" ht="24" x14ac:dyDescent="0.55000000000000004">
      <c r="A490" s="19"/>
      <c r="B490" s="4"/>
      <c r="C490" s="4"/>
      <c r="D490" s="19"/>
      <c r="E490" s="19"/>
      <c r="F490" s="24"/>
      <c r="G490" s="25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8"/>
      <c r="CZ490" s="89"/>
      <c r="DA490" s="88"/>
      <c r="DB490" s="89"/>
      <c r="DC490" s="88"/>
      <c r="DD490" s="89"/>
      <c r="DE490" s="88"/>
      <c r="DF490" s="89"/>
      <c r="DG490" s="88"/>
      <c r="DH490" s="89"/>
      <c r="DI490" s="89"/>
      <c r="DJ490" s="41"/>
    </row>
    <row r="491" spans="1:114" ht="24" x14ac:dyDescent="0.55000000000000004">
      <c r="A491" s="19"/>
      <c r="B491" s="4"/>
      <c r="C491" s="4"/>
      <c r="D491" s="19"/>
      <c r="E491" s="19"/>
      <c r="F491" s="24"/>
      <c r="G491" s="2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8"/>
      <c r="CZ491" s="89"/>
      <c r="DA491" s="88"/>
      <c r="DB491" s="89"/>
      <c r="DC491" s="88"/>
      <c r="DD491" s="89"/>
      <c r="DE491" s="88"/>
      <c r="DF491" s="89"/>
      <c r="DG491" s="88"/>
      <c r="DH491" s="89"/>
      <c r="DI491" s="89"/>
      <c r="DJ491" s="41"/>
    </row>
    <row r="492" spans="1:114" ht="24" x14ac:dyDescent="0.55000000000000004">
      <c r="A492" s="19"/>
      <c r="B492" s="4"/>
      <c r="C492" s="4"/>
      <c r="D492" s="19"/>
      <c r="E492" s="19"/>
      <c r="F492" s="24"/>
      <c r="G492" s="25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8"/>
      <c r="CZ492" s="89"/>
      <c r="DA492" s="88"/>
      <c r="DB492" s="89"/>
      <c r="DC492" s="88"/>
      <c r="DD492" s="89"/>
      <c r="DE492" s="88"/>
      <c r="DF492" s="89"/>
      <c r="DG492" s="88"/>
      <c r="DH492" s="89"/>
      <c r="DI492" s="89"/>
      <c r="DJ492" s="41"/>
    </row>
    <row r="493" spans="1:114" ht="24" x14ac:dyDescent="0.55000000000000004">
      <c r="A493" s="19"/>
      <c r="B493" s="4"/>
      <c r="C493" s="4"/>
      <c r="D493" s="19"/>
      <c r="E493" s="19"/>
      <c r="F493" s="24"/>
      <c r="G493" s="2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8"/>
      <c r="CZ493" s="89"/>
      <c r="DA493" s="88"/>
      <c r="DB493" s="89"/>
      <c r="DC493" s="88"/>
      <c r="DD493" s="89"/>
      <c r="DE493" s="88"/>
      <c r="DF493" s="89"/>
      <c r="DG493" s="88"/>
      <c r="DH493" s="89"/>
      <c r="DI493" s="89"/>
      <c r="DJ493" s="41"/>
    </row>
    <row r="494" spans="1:114" ht="24" x14ac:dyDescent="0.55000000000000004">
      <c r="A494" s="19"/>
      <c r="B494" s="4"/>
      <c r="C494" s="4"/>
      <c r="D494" s="19"/>
      <c r="E494" s="19"/>
      <c r="F494" s="24"/>
      <c r="G494" s="2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8"/>
      <c r="CZ494" s="89"/>
      <c r="DA494" s="88"/>
      <c r="DB494" s="89"/>
      <c r="DC494" s="88"/>
      <c r="DD494" s="89"/>
      <c r="DE494" s="88"/>
      <c r="DF494" s="89"/>
      <c r="DG494" s="88"/>
      <c r="DH494" s="89"/>
      <c r="DI494" s="89"/>
      <c r="DJ494" s="41"/>
    </row>
    <row r="495" spans="1:114" ht="24" x14ac:dyDescent="0.55000000000000004">
      <c r="A495" s="19"/>
      <c r="B495" s="4"/>
      <c r="C495" s="4"/>
      <c r="D495" s="19"/>
      <c r="E495" s="19"/>
      <c r="F495" s="24"/>
      <c r="G495" s="2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8"/>
      <c r="CZ495" s="89"/>
      <c r="DA495" s="88"/>
      <c r="DB495" s="89"/>
      <c r="DC495" s="88"/>
      <c r="DD495" s="89"/>
      <c r="DE495" s="88"/>
      <c r="DF495" s="89"/>
      <c r="DG495" s="88"/>
      <c r="DH495" s="89"/>
      <c r="DI495" s="89"/>
      <c r="DJ495" s="41"/>
    </row>
    <row r="496" spans="1:114" ht="24" x14ac:dyDescent="0.55000000000000004">
      <c r="A496" s="19"/>
      <c r="B496" s="4"/>
      <c r="C496" s="4"/>
      <c r="D496" s="19"/>
      <c r="E496" s="19"/>
      <c r="F496" s="24"/>
      <c r="G496" s="25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8"/>
      <c r="CZ496" s="89"/>
      <c r="DA496" s="88"/>
      <c r="DB496" s="89"/>
      <c r="DC496" s="88"/>
      <c r="DD496" s="89"/>
      <c r="DE496" s="88"/>
      <c r="DF496" s="89"/>
      <c r="DG496" s="88"/>
      <c r="DH496" s="89"/>
      <c r="DI496" s="89"/>
      <c r="DJ496" s="41"/>
    </row>
    <row r="497" spans="1:114" ht="24" x14ac:dyDescent="0.55000000000000004">
      <c r="A497" s="19"/>
      <c r="B497" s="4"/>
      <c r="C497" s="4"/>
      <c r="D497" s="19"/>
      <c r="E497" s="19"/>
      <c r="F497" s="24"/>
      <c r="G497" s="2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8"/>
      <c r="CZ497" s="89"/>
      <c r="DA497" s="88"/>
      <c r="DB497" s="89"/>
      <c r="DC497" s="88"/>
      <c r="DD497" s="89"/>
      <c r="DE497" s="88"/>
      <c r="DF497" s="89"/>
      <c r="DG497" s="88"/>
      <c r="DH497" s="89"/>
      <c r="DI497" s="89"/>
      <c r="DJ497" s="41"/>
    </row>
    <row r="498" spans="1:114" ht="24" x14ac:dyDescent="0.55000000000000004">
      <c r="A498" s="19"/>
      <c r="B498" s="4"/>
      <c r="C498" s="4"/>
      <c r="D498" s="19"/>
      <c r="E498" s="19"/>
      <c r="F498" s="24"/>
      <c r="G498" s="2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8"/>
      <c r="CZ498" s="89"/>
      <c r="DA498" s="88"/>
      <c r="DB498" s="89"/>
      <c r="DC498" s="88"/>
      <c r="DD498" s="89"/>
      <c r="DE498" s="88"/>
      <c r="DF498" s="89"/>
      <c r="DG498" s="88"/>
      <c r="DH498" s="89"/>
      <c r="DI498" s="89"/>
      <c r="DJ498" s="41"/>
    </row>
    <row r="499" spans="1:114" ht="24" x14ac:dyDescent="0.55000000000000004">
      <c r="A499" s="19"/>
      <c r="B499" s="4"/>
      <c r="C499" s="4"/>
      <c r="D499" s="19"/>
      <c r="E499" s="19"/>
      <c r="F499" s="24"/>
      <c r="G499" s="2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8"/>
      <c r="CZ499" s="89"/>
      <c r="DA499" s="88"/>
      <c r="DB499" s="89"/>
      <c r="DC499" s="88"/>
      <c r="DD499" s="89"/>
      <c r="DE499" s="88"/>
      <c r="DF499" s="89"/>
      <c r="DG499" s="88"/>
      <c r="DH499" s="89"/>
      <c r="DI499" s="89"/>
      <c r="DJ499" s="41"/>
    </row>
    <row r="500" spans="1:114" ht="24" x14ac:dyDescent="0.55000000000000004">
      <c r="A500" s="19"/>
      <c r="B500" s="4"/>
      <c r="C500" s="4"/>
      <c r="D500" s="19"/>
      <c r="E500" s="19"/>
      <c r="F500" s="24"/>
      <c r="G500" s="25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8"/>
      <c r="CZ500" s="89"/>
      <c r="DA500" s="88"/>
      <c r="DB500" s="89"/>
      <c r="DC500" s="88"/>
      <c r="DD500" s="89"/>
      <c r="DE500" s="88"/>
      <c r="DF500" s="89"/>
      <c r="DG500" s="88"/>
      <c r="DH500" s="89"/>
      <c r="DI500" s="89"/>
      <c r="DJ500" s="41"/>
    </row>
    <row r="501" spans="1:114" ht="24" x14ac:dyDescent="0.55000000000000004">
      <c r="A501" s="19"/>
      <c r="B501" s="4"/>
      <c r="C501" s="4"/>
      <c r="D501" s="19"/>
      <c r="E501" s="19"/>
      <c r="F501" s="24"/>
      <c r="G501" s="2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8"/>
      <c r="CZ501" s="89"/>
      <c r="DA501" s="88"/>
      <c r="DB501" s="89"/>
      <c r="DC501" s="88"/>
      <c r="DD501" s="89"/>
      <c r="DE501" s="88"/>
      <c r="DF501" s="89"/>
      <c r="DG501" s="88"/>
      <c r="DH501" s="89"/>
      <c r="DI501" s="89"/>
      <c r="DJ501" s="41"/>
    </row>
    <row r="502" spans="1:114" ht="24" x14ac:dyDescent="0.55000000000000004">
      <c r="A502" s="19"/>
      <c r="B502" s="4"/>
      <c r="C502" s="4"/>
      <c r="D502" s="19"/>
      <c r="E502" s="19"/>
      <c r="F502" s="24"/>
      <c r="G502" s="25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8"/>
      <c r="CZ502" s="89"/>
      <c r="DA502" s="88"/>
      <c r="DB502" s="89"/>
      <c r="DC502" s="88"/>
      <c r="DD502" s="89"/>
      <c r="DE502" s="88"/>
      <c r="DF502" s="89"/>
      <c r="DG502" s="88"/>
      <c r="DH502" s="89"/>
      <c r="DI502" s="89"/>
      <c r="DJ502" s="41"/>
    </row>
    <row r="503" spans="1:114" ht="24" x14ac:dyDescent="0.55000000000000004">
      <c r="A503" s="19"/>
      <c r="B503" s="4"/>
      <c r="C503" s="4"/>
      <c r="D503" s="19"/>
      <c r="E503" s="19"/>
      <c r="F503" s="24"/>
      <c r="G503" s="2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8"/>
      <c r="CZ503" s="89"/>
      <c r="DA503" s="88"/>
      <c r="DB503" s="89"/>
      <c r="DC503" s="88"/>
      <c r="DD503" s="89"/>
      <c r="DE503" s="88"/>
      <c r="DF503" s="89"/>
      <c r="DG503" s="88"/>
      <c r="DH503" s="89"/>
      <c r="DI503" s="89"/>
      <c r="DJ503" s="41"/>
    </row>
    <row r="504" spans="1:114" ht="24" x14ac:dyDescent="0.55000000000000004">
      <c r="A504" s="19"/>
      <c r="B504" s="4"/>
      <c r="C504" s="4"/>
      <c r="D504" s="19"/>
      <c r="E504" s="19"/>
      <c r="F504" s="24"/>
      <c r="G504" s="25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8"/>
      <c r="CZ504" s="89"/>
      <c r="DA504" s="88"/>
      <c r="DB504" s="89"/>
      <c r="DC504" s="88"/>
      <c r="DD504" s="89"/>
      <c r="DE504" s="88"/>
      <c r="DF504" s="89"/>
      <c r="DG504" s="88"/>
      <c r="DH504" s="89"/>
      <c r="DI504" s="89"/>
      <c r="DJ504" s="41"/>
    </row>
    <row r="505" spans="1:114" ht="24" x14ac:dyDescent="0.55000000000000004">
      <c r="A505" s="19"/>
      <c r="B505" s="4"/>
      <c r="C505" s="4"/>
      <c r="D505" s="19"/>
      <c r="E505" s="19"/>
      <c r="F505" s="24"/>
      <c r="G505" s="2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8"/>
      <c r="CZ505" s="89"/>
      <c r="DA505" s="88"/>
      <c r="DB505" s="89"/>
      <c r="DC505" s="88"/>
      <c r="DD505" s="89"/>
      <c r="DE505" s="88"/>
      <c r="DF505" s="89"/>
      <c r="DG505" s="88"/>
      <c r="DH505" s="89"/>
      <c r="DI505" s="89"/>
      <c r="DJ505" s="41"/>
    </row>
    <row r="506" spans="1:114" ht="24" x14ac:dyDescent="0.55000000000000004">
      <c r="A506" s="19"/>
      <c r="B506" s="4"/>
      <c r="C506" s="4"/>
      <c r="D506" s="19"/>
      <c r="E506" s="19"/>
      <c r="F506" s="24"/>
      <c r="G506" s="25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8"/>
      <c r="CZ506" s="89"/>
      <c r="DA506" s="88"/>
      <c r="DB506" s="89"/>
      <c r="DC506" s="88"/>
      <c r="DD506" s="89"/>
      <c r="DE506" s="88"/>
      <c r="DF506" s="89"/>
      <c r="DG506" s="88"/>
      <c r="DH506" s="89"/>
      <c r="DI506" s="89"/>
      <c r="DJ506" s="41"/>
    </row>
    <row r="507" spans="1:114" ht="24" x14ac:dyDescent="0.55000000000000004">
      <c r="A507" s="19"/>
      <c r="B507" s="4"/>
      <c r="C507" s="4"/>
      <c r="D507" s="19"/>
      <c r="E507" s="19"/>
      <c r="F507" s="24"/>
      <c r="G507" s="2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8"/>
      <c r="CZ507" s="89"/>
      <c r="DA507" s="88"/>
      <c r="DB507" s="89"/>
      <c r="DC507" s="88"/>
      <c r="DD507" s="89"/>
      <c r="DE507" s="88"/>
      <c r="DF507" s="89"/>
      <c r="DG507" s="88"/>
      <c r="DH507" s="89"/>
      <c r="DI507" s="89"/>
      <c r="DJ507" s="41"/>
    </row>
    <row r="508" spans="1:114" ht="24" x14ac:dyDescent="0.55000000000000004">
      <c r="A508" s="19"/>
      <c r="B508" s="4"/>
      <c r="C508" s="4"/>
      <c r="D508" s="19"/>
      <c r="E508" s="19"/>
      <c r="F508" s="24"/>
      <c r="G508" s="25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8"/>
      <c r="CZ508" s="89"/>
      <c r="DA508" s="88"/>
      <c r="DB508" s="89"/>
      <c r="DC508" s="88"/>
      <c r="DD508" s="89"/>
      <c r="DE508" s="88"/>
      <c r="DF508" s="89"/>
      <c r="DG508" s="88"/>
      <c r="DH508" s="89"/>
      <c r="DI508" s="89"/>
      <c r="DJ508" s="41"/>
    </row>
    <row r="509" spans="1:114" ht="24" x14ac:dyDescent="0.55000000000000004">
      <c r="A509" s="19"/>
      <c r="B509" s="4"/>
      <c r="C509" s="4"/>
      <c r="D509" s="19"/>
      <c r="E509" s="19"/>
      <c r="F509" s="24"/>
      <c r="G509" s="2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8"/>
      <c r="CZ509" s="89"/>
      <c r="DA509" s="88"/>
      <c r="DB509" s="89"/>
      <c r="DC509" s="88"/>
      <c r="DD509" s="89"/>
      <c r="DE509" s="88"/>
      <c r="DF509" s="89"/>
      <c r="DG509" s="88"/>
      <c r="DH509" s="89"/>
      <c r="DI509" s="89"/>
      <c r="DJ509" s="41"/>
    </row>
    <row r="510" spans="1:114" ht="24" x14ac:dyDescent="0.55000000000000004">
      <c r="A510" s="19"/>
      <c r="B510" s="4"/>
      <c r="C510" s="4"/>
      <c r="D510" s="19"/>
      <c r="E510" s="19"/>
      <c r="F510" s="24"/>
      <c r="G510" s="2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8"/>
      <c r="CZ510" s="89"/>
      <c r="DA510" s="88"/>
      <c r="DB510" s="89"/>
      <c r="DC510" s="88"/>
      <c r="DD510" s="89"/>
      <c r="DE510" s="88"/>
      <c r="DF510" s="89"/>
      <c r="DG510" s="88"/>
      <c r="DH510" s="89"/>
      <c r="DI510" s="89"/>
      <c r="DJ510" s="41"/>
    </row>
    <row r="511" spans="1:114" ht="24" x14ac:dyDescent="0.55000000000000004">
      <c r="A511" s="19"/>
      <c r="B511" s="4"/>
      <c r="C511" s="4"/>
      <c r="D511" s="19"/>
      <c r="E511" s="19"/>
      <c r="F511" s="24"/>
      <c r="G511" s="2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8"/>
      <c r="CZ511" s="89"/>
      <c r="DA511" s="88"/>
      <c r="DB511" s="89"/>
      <c r="DC511" s="88"/>
      <c r="DD511" s="89"/>
      <c r="DE511" s="88"/>
      <c r="DF511" s="89"/>
      <c r="DG511" s="88"/>
      <c r="DH511" s="89"/>
      <c r="DI511" s="89"/>
      <c r="DJ511" s="41"/>
    </row>
    <row r="512" spans="1:114" ht="24" x14ac:dyDescent="0.55000000000000004">
      <c r="A512" s="19"/>
      <c r="B512" s="4"/>
      <c r="C512" s="4"/>
      <c r="D512" s="19"/>
      <c r="E512" s="19"/>
      <c r="F512" s="24"/>
      <c r="G512" s="25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8"/>
      <c r="CZ512" s="89"/>
      <c r="DA512" s="88"/>
      <c r="DB512" s="89"/>
      <c r="DC512" s="88"/>
      <c r="DD512" s="89"/>
      <c r="DE512" s="88"/>
      <c r="DF512" s="89"/>
      <c r="DG512" s="88"/>
      <c r="DH512" s="89"/>
      <c r="DI512" s="89"/>
      <c r="DJ512" s="41"/>
    </row>
    <row r="513" spans="1:114" ht="24" x14ac:dyDescent="0.55000000000000004">
      <c r="A513" s="19"/>
      <c r="B513" s="4"/>
      <c r="C513" s="4"/>
      <c r="D513" s="19"/>
      <c r="E513" s="19"/>
      <c r="F513" s="24"/>
      <c r="G513" s="2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8"/>
      <c r="CZ513" s="89"/>
      <c r="DA513" s="88"/>
      <c r="DB513" s="89"/>
      <c r="DC513" s="88"/>
      <c r="DD513" s="89"/>
      <c r="DE513" s="88"/>
      <c r="DF513" s="89"/>
      <c r="DG513" s="88"/>
      <c r="DH513" s="89"/>
      <c r="DI513" s="89"/>
      <c r="DJ513" s="41"/>
    </row>
    <row r="514" spans="1:114" ht="24" x14ac:dyDescent="0.55000000000000004">
      <c r="A514" s="19"/>
      <c r="B514" s="4"/>
      <c r="C514" s="4"/>
      <c r="D514" s="19"/>
      <c r="E514" s="19"/>
      <c r="F514" s="24"/>
      <c r="G514" s="25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8"/>
      <c r="CZ514" s="89"/>
      <c r="DA514" s="88"/>
      <c r="DB514" s="89"/>
      <c r="DC514" s="88"/>
      <c r="DD514" s="89"/>
      <c r="DE514" s="88"/>
      <c r="DF514" s="89"/>
      <c r="DG514" s="88"/>
      <c r="DH514" s="89"/>
      <c r="DI514" s="89"/>
      <c r="DJ514" s="41"/>
    </row>
    <row r="515" spans="1:114" ht="24" x14ac:dyDescent="0.55000000000000004">
      <c r="A515" s="19"/>
      <c r="B515" s="4"/>
      <c r="C515" s="4"/>
      <c r="D515" s="19"/>
      <c r="E515" s="19"/>
      <c r="F515" s="24"/>
      <c r="G515" s="2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8"/>
      <c r="CZ515" s="89"/>
      <c r="DA515" s="88"/>
      <c r="DB515" s="89"/>
      <c r="DC515" s="88"/>
      <c r="DD515" s="89"/>
      <c r="DE515" s="88"/>
      <c r="DF515" s="89"/>
      <c r="DG515" s="88"/>
      <c r="DH515" s="89"/>
      <c r="DI515" s="89"/>
      <c r="DJ515" s="41"/>
    </row>
    <row r="516" spans="1:114" ht="24" x14ac:dyDescent="0.55000000000000004">
      <c r="A516" s="19"/>
      <c r="B516" s="4"/>
      <c r="C516" s="4"/>
      <c r="D516" s="19"/>
      <c r="E516" s="19"/>
      <c r="F516" s="24"/>
      <c r="G516" s="2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8"/>
      <c r="CZ516" s="89"/>
      <c r="DA516" s="88"/>
      <c r="DB516" s="89"/>
      <c r="DC516" s="88"/>
      <c r="DD516" s="89"/>
      <c r="DE516" s="88"/>
      <c r="DF516" s="89"/>
      <c r="DG516" s="88"/>
      <c r="DH516" s="89"/>
      <c r="DI516" s="89"/>
      <c r="DJ516" s="41"/>
    </row>
    <row r="517" spans="1:114" ht="24" x14ac:dyDescent="0.55000000000000004">
      <c r="A517" s="19"/>
      <c r="B517" s="4"/>
      <c r="C517" s="4"/>
      <c r="D517" s="19"/>
      <c r="E517" s="19"/>
      <c r="F517" s="24"/>
      <c r="G517" s="2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8"/>
      <c r="CZ517" s="89"/>
      <c r="DA517" s="88"/>
      <c r="DB517" s="89"/>
      <c r="DC517" s="88"/>
      <c r="DD517" s="89"/>
      <c r="DE517" s="88"/>
      <c r="DF517" s="89"/>
      <c r="DG517" s="88"/>
      <c r="DH517" s="89"/>
      <c r="DI517" s="89"/>
      <c r="DJ517" s="41"/>
    </row>
    <row r="518" spans="1:114" ht="24" x14ac:dyDescent="0.55000000000000004">
      <c r="A518" s="19"/>
      <c r="B518" s="4"/>
      <c r="C518" s="4"/>
      <c r="D518" s="19"/>
      <c r="E518" s="19"/>
      <c r="F518" s="24"/>
      <c r="G518" s="2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8"/>
      <c r="CZ518" s="89"/>
      <c r="DA518" s="88"/>
      <c r="DB518" s="89"/>
      <c r="DC518" s="88"/>
      <c r="DD518" s="89"/>
      <c r="DE518" s="88"/>
      <c r="DF518" s="89"/>
      <c r="DG518" s="88"/>
      <c r="DH518" s="89"/>
      <c r="DI518" s="89"/>
      <c r="DJ518" s="41"/>
    </row>
    <row r="519" spans="1:114" ht="24" x14ac:dyDescent="0.55000000000000004">
      <c r="A519" s="19"/>
      <c r="B519" s="4"/>
      <c r="C519" s="4"/>
      <c r="D519" s="19"/>
      <c r="E519" s="19"/>
      <c r="F519" s="24"/>
      <c r="G519" s="2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8"/>
      <c r="CZ519" s="89"/>
      <c r="DA519" s="88"/>
      <c r="DB519" s="89"/>
      <c r="DC519" s="88"/>
      <c r="DD519" s="89"/>
      <c r="DE519" s="88"/>
      <c r="DF519" s="89"/>
      <c r="DG519" s="88"/>
      <c r="DH519" s="89"/>
      <c r="DI519" s="89"/>
      <c r="DJ519" s="41"/>
    </row>
    <row r="520" spans="1:114" ht="24" x14ac:dyDescent="0.55000000000000004">
      <c r="A520" s="26"/>
      <c r="B520" s="27"/>
      <c r="C520" s="27"/>
      <c r="D520" s="26"/>
      <c r="E520" s="26"/>
      <c r="F520" s="15"/>
      <c r="G520" s="15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8"/>
      <c r="CZ520" s="89"/>
      <c r="DA520" s="88"/>
      <c r="DB520" s="89"/>
      <c r="DC520" s="88"/>
      <c r="DD520" s="89"/>
      <c r="DE520" s="88"/>
      <c r="DF520" s="89"/>
      <c r="DG520" s="88"/>
      <c r="DH520" s="89"/>
      <c r="DI520" s="89"/>
      <c r="DJ520" s="41"/>
    </row>
    <row r="521" spans="1:114" ht="24" x14ac:dyDescent="0.55000000000000004">
      <c r="A521" s="26"/>
      <c r="B521" s="27"/>
      <c r="C521" s="27"/>
      <c r="D521" s="26"/>
      <c r="E521" s="26"/>
      <c r="F521" s="15"/>
      <c r="G521" s="15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8"/>
      <c r="CZ521" s="89"/>
      <c r="DA521" s="88"/>
      <c r="DB521" s="89"/>
      <c r="DC521" s="88"/>
      <c r="DD521" s="89"/>
      <c r="DE521" s="88"/>
      <c r="DF521" s="89"/>
      <c r="DG521" s="88"/>
      <c r="DH521" s="89"/>
      <c r="DI521" s="89"/>
      <c r="DJ521" s="41"/>
    </row>
    <row r="522" spans="1:114" ht="24" x14ac:dyDescent="0.55000000000000004">
      <c r="A522" s="26"/>
      <c r="B522" s="27"/>
      <c r="C522" s="27"/>
      <c r="D522" s="26"/>
      <c r="E522" s="26"/>
      <c r="F522" s="15"/>
      <c r="G522" s="15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8"/>
      <c r="CZ522" s="89"/>
      <c r="DA522" s="88"/>
      <c r="DB522" s="89"/>
      <c r="DC522" s="88"/>
      <c r="DD522" s="89"/>
      <c r="DE522" s="88"/>
      <c r="DF522" s="89"/>
      <c r="DG522" s="88"/>
      <c r="DH522" s="89"/>
      <c r="DI522" s="89"/>
      <c r="DJ522" s="41"/>
    </row>
    <row r="523" spans="1:114" ht="24" x14ac:dyDescent="0.55000000000000004">
      <c r="A523" s="26"/>
      <c r="B523" s="27"/>
      <c r="C523" s="27"/>
      <c r="D523" s="26"/>
      <c r="E523" s="26"/>
      <c r="F523" s="15"/>
      <c r="G523" s="15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8"/>
      <c r="CZ523" s="89"/>
      <c r="DA523" s="88"/>
      <c r="DB523" s="89"/>
      <c r="DC523" s="88"/>
      <c r="DD523" s="89"/>
      <c r="DE523" s="88"/>
      <c r="DF523" s="89"/>
      <c r="DG523" s="88"/>
      <c r="DH523" s="89"/>
      <c r="DI523" s="89"/>
      <c r="DJ523" s="41"/>
    </row>
    <row r="524" spans="1:114" ht="24" x14ac:dyDescent="0.55000000000000004">
      <c r="A524" s="26"/>
      <c r="B524" s="27"/>
      <c r="C524" s="27"/>
      <c r="D524" s="26"/>
      <c r="E524" s="26"/>
      <c r="F524" s="15"/>
      <c r="G524" s="15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8"/>
      <c r="CZ524" s="89"/>
      <c r="DA524" s="88"/>
      <c r="DB524" s="89"/>
      <c r="DC524" s="88"/>
      <c r="DD524" s="89"/>
      <c r="DE524" s="88"/>
      <c r="DF524" s="89"/>
      <c r="DG524" s="88"/>
      <c r="DH524" s="89"/>
      <c r="DI524" s="89"/>
      <c r="DJ524" s="41"/>
    </row>
    <row r="525" spans="1:114" ht="24" x14ac:dyDescent="0.55000000000000004">
      <c r="A525" s="26"/>
      <c r="B525" s="27"/>
      <c r="C525" s="27"/>
      <c r="D525" s="26"/>
      <c r="E525" s="26"/>
      <c r="F525" s="15"/>
      <c r="G525" s="15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8"/>
      <c r="CZ525" s="89"/>
      <c r="DA525" s="88"/>
      <c r="DB525" s="89"/>
      <c r="DC525" s="88"/>
      <c r="DD525" s="89"/>
      <c r="DE525" s="88"/>
      <c r="DF525" s="89"/>
      <c r="DG525" s="88"/>
      <c r="DH525" s="89"/>
      <c r="DI525" s="89"/>
      <c r="DJ525" s="41"/>
    </row>
    <row r="526" spans="1:114" ht="24" x14ac:dyDescent="0.55000000000000004">
      <c r="A526" s="26"/>
      <c r="B526" s="27"/>
      <c r="C526" s="27"/>
      <c r="D526" s="26"/>
      <c r="E526" s="26"/>
      <c r="F526" s="15"/>
      <c r="G526" s="15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8"/>
      <c r="CZ526" s="89"/>
      <c r="DA526" s="88"/>
      <c r="DB526" s="89"/>
      <c r="DC526" s="88"/>
      <c r="DD526" s="89"/>
      <c r="DE526" s="88"/>
      <c r="DF526" s="89"/>
      <c r="DG526" s="88"/>
      <c r="DH526" s="89"/>
      <c r="DI526" s="89"/>
      <c r="DJ526" s="41"/>
    </row>
    <row r="527" spans="1:114" ht="24" x14ac:dyDescent="0.55000000000000004">
      <c r="A527" s="26"/>
      <c r="B527" s="27"/>
      <c r="C527" s="27"/>
      <c r="D527" s="26"/>
      <c r="E527" s="26"/>
      <c r="F527" s="15"/>
      <c r="G527" s="15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8"/>
      <c r="CZ527" s="89"/>
      <c r="DA527" s="88"/>
      <c r="DB527" s="89"/>
      <c r="DC527" s="88"/>
      <c r="DD527" s="89"/>
      <c r="DE527" s="88"/>
      <c r="DF527" s="89"/>
      <c r="DG527" s="88"/>
      <c r="DH527" s="89"/>
      <c r="DI527" s="89"/>
      <c r="DJ527" s="41"/>
    </row>
    <row r="528" spans="1:114" ht="24" x14ac:dyDescent="0.55000000000000004">
      <c r="A528" s="26"/>
      <c r="B528" s="27"/>
      <c r="C528" s="27"/>
      <c r="D528" s="26"/>
      <c r="E528" s="26"/>
      <c r="F528" s="15"/>
      <c r="G528" s="15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8"/>
      <c r="CZ528" s="89"/>
      <c r="DA528" s="88"/>
      <c r="DB528" s="89"/>
      <c r="DC528" s="88"/>
      <c r="DD528" s="89"/>
      <c r="DE528" s="88"/>
      <c r="DF528" s="89"/>
      <c r="DG528" s="88"/>
      <c r="DH528" s="89"/>
      <c r="DI528" s="89"/>
      <c r="DJ528" s="41"/>
    </row>
    <row r="529" spans="1:114" ht="24" x14ac:dyDescent="0.55000000000000004">
      <c r="A529" s="26"/>
      <c r="B529" s="27"/>
      <c r="C529" s="27"/>
      <c r="D529" s="26"/>
      <c r="E529" s="26"/>
      <c r="F529" s="15"/>
      <c r="G529" s="15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8"/>
      <c r="CZ529" s="89"/>
      <c r="DA529" s="88"/>
      <c r="DB529" s="89"/>
      <c r="DC529" s="88"/>
      <c r="DD529" s="89"/>
      <c r="DE529" s="88"/>
      <c r="DF529" s="89"/>
      <c r="DG529" s="88"/>
      <c r="DH529" s="89"/>
      <c r="DI529" s="89"/>
      <c r="DJ529" s="41"/>
    </row>
    <row r="530" spans="1:114" ht="24" x14ac:dyDescent="0.55000000000000004">
      <c r="A530" s="26"/>
      <c r="B530" s="27"/>
      <c r="C530" s="27"/>
      <c r="D530" s="26"/>
      <c r="E530" s="26"/>
      <c r="F530" s="15"/>
      <c r="G530" s="15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8"/>
      <c r="CZ530" s="89"/>
      <c r="DA530" s="88"/>
      <c r="DB530" s="89"/>
      <c r="DC530" s="88"/>
      <c r="DD530" s="89"/>
      <c r="DE530" s="88"/>
      <c r="DF530" s="89"/>
      <c r="DG530" s="88"/>
      <c r="DH530" s="89"/>
      <c r="DI530" s="89"/>
      <c r="DJ530" s="41"/>
    </row>
    <row r="531" spans="1:114" ht="24" x14ac:dyDescent="0.55000000000000004">
      <c r="A531" s="26"/>
      <c r="B531" s="27"/>
      <c r="C531" s="27"/>
      <c r="D531" s="26"/>
      <c r="E531" s="26"/>
      <c r="F531" s="15"/>
      <c r="G531" s="15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8"/>
      <c r="CZ531" s="89"/>
      <c r="DA531" s="88"/>
      <c r="DB531" s="89"/>
      <c r="DC531" s="88"/>
      <c r="DD531" s="89"/>
      <c r="DE531" s="88"/>
      <c r="DF531" s="89"/>
      <c r="DG531" s="88"/>
      <c r="DH531" s="89"/>
      <c r="DI531" s="89"/>
      <c r="DJ531" s="41"/>
    </row>
    <row r="532" spans="1:114" ht="24" x14ac:dyDescent="0.55000000000000004">
      <c r="A532" s="26"/>
      <c r="B532" s="27"/>
      <c r="C532" s="27"/>
      <c r="D532" s="26"/>
      <c r="E532" s="26"/>
      <c r="F532" s="15"/>
      <c r="G532" s="15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8"/>
      <c r="CZ532" s="89"/>
      <c r="DA532" s="88"/>
      <c r="DB532" s="89"/>
      <c r="DC532" s="88"/>
      <c r="DD532" s="89"/>
      <c r="DE532" s="88"/>
      <c r="DF532" s="89"/>
      <c r="DG532" s="88"/>
      <c r="DH532" s="89"/>
      <c r="DI532" s="89"/>
      <c r="DJ532" s="41"/>
    </row>
    <row r="533" spans="1:114" ht="24" x14ac:dyDescent="0.55000000000000004">
      <c r="A533" s="26"/>
      <c r="B533" s="27"/>
      <c r="C533" s="27"/>
      <c r="D533" s="26"/>
      <c r="E533" s="26"/>
      <c r="F533" s="15"/>
      <c r="G533" s="15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8"/>
      <c r="CZ533" s="89"/>
      <c r="DA533" s="88"/>
      <c r="DB533" s="89"/>
      <c r="DC533" s="88"/>
      <c r="DD533" s="89"/>
      <c r="DE533" s="88"/>
      <c r="DF533" s="89"/>
      <c r="DG533" s="88"/>
      <c r="DH533" s="89"/>
      <c r="DI533" s="89"/>
      <c r="DJ533" s="41"/>
    </row>
    <row r="534" spans="1:114" ht="24" x14ac:dyDescent="0.55000000000000004">
      <c r="A534" s="26"/>
      <c r="B534" s="27"/>
      <c r="C534" s="27"/>
      <c r="D534" s="26"/>
      <c r="E534" s="26"/>
      <c r="F534" s="15"/>
      <c r="G534" s="15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8"/>
      <c r="CZ534" s="89"/>
      <c r="DA534" s="88"/>
      <c r="DB534" s="89"/>
      <c r="DC534" s="88"/>
      <c r="DD534" s="89"/>
      <c r="DE534" s="88"/>
      <c r="DF534" s="89"/>
      <c r="DG534" s="88"/>
      <c r="DH534" s="89"/>
      <c r="DI534" s="89"/>
      <c r="DJ534" s="41"/>
    </row>
    <row r="535" spans="1:114" ht="24" x14ac:dyDescent="0.55000000000000004">
      <c r="A535" s="26"/>
      <c r="B535" s="27"/>
      <c r="C535" s="27"/>
      <c r="D535" s="26"/>
      <c r="E535" s="26"/>
      <c r="F535" s="28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8"/>
      <c r="CZ535" s="89"/>
      <c r="DA535" s="88"/>
      <c r="DB535" s="89"/>
      <c r="DC535" s="88"/>
      <c r="DD535" s="89"/>
      <c r="DE535" s="88"/>
      <c r="DF535" s="89"/>
      <c r="DG535" s="88"/>
      <c r="DH535" s="89"/>
      <c r="DI535" s="89"/>
      <c r="DJ535" s="41"/>
    </row>
    <row r="536" spans="1:114" ht="24" x14ac:dyDescent="0.55000000000000004">
      <c r="A536" s="26"/>
      <c r="B536" s="27"/>
      <c r="C536" s="27"/>
      <c r="D536" s="26"/>
      <c r="E536" s="26"/>
      <c r="F536" s="28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8"/>
      <c r="CZ536" s="89"/>
      <c r="DA536" s="88"/>
      <c r="DB536" s="89"/>
      <c r="DC536" s="88"/>
      <c r="DD536" s="89"/>
      <c r="DE536" s="88"/>
      <c r="DF536" s="89"/>
      <c r="DG536" s="88"/>
      <c r="DH536" s="89"/>
      <c r="DI536" s="89"/>
      <c r="DJ536" s="41"/>
    </row>
    <row r="537" spans="1:114" ht="24" x14ac:dyDescent="0.55000000000000004">
      <c r="A537" s="26"/>
      <c r="B537" s="27"/>
      <c r="C537" s="27"/>
      <c r="D537" s="26"/>
      <c r="E537" s="26"/>
      <c r="F537" s="27"/>
      <c r="G537" s="15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8"/>
      <c r="CZ537" s="89"/>
      <c r="DA537" s="88"/>
      <c r="DB537" s="89"/>
      <c r="DC537" s="88"/>
      <c r="DD537" s="89"/>
      <c r="DE537" s="88"/>
      <c r="DF537" s="89"/>
      <c r="DG537" s="88"/>
      <c r="DH537" s="89"/>
      <c r="DI537" s="89"/>
      <c r="DJ537" s="41"/>
    </row>
    <row r="538" spans="1:114" ht="24" x14ac:dyDescent="0.55000000000000004">
      <c r="A538" s="26"/>
      <c r="B538" s="27"/>
      <c r="C538" s="27"/>
      <c r="D538" s="26"/>
      <c r="E538" s="26"/>
      <c r="F538" s="27"/>
      <c r="G538" s="15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8"/>
      <c r="CZ538" s="89"/>
      <c r="DA538" s="88"/>
      <c r="DB538" s="89"/>
      <c r="DC538" s="88"/>
      <c r="DD538" s="89"/>
      <c r="DE538" s="88"/>
      <c r="DF538" s="89"/>
      <c r="DG538" s="88"/>
      <c r="DH538" s="89"/>
      <c r="DI538" s="89"/>
      <c r="DJ538" s="41"/>
    </row>
    <row r="539" spans="1:114" ht="24" x14ac:dyDescent="0.55000000000000004">
      <c r="A539" s="26"/>
      <c r="B539" s="27"/>
      <c r="C539" s="27"/>
      <c r="D539" s="26"/>
      <c r="E539" s="26"/>
      <c r="F539" s="27"/>
      <c r="G539" s="15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8"/>
      <c r="CZ539" s="89"/>
      <c r="DA539" s="88"/>
      <c r="DB539" s="89"/>
      <c r="DC539" s="88"/>
      <c r="DD539" s="89"/>
      <c r="DE539" s="88"/>
      <c r="DF539" s="89"/>
      <c r="DG539" s="88"/>
      <c r="DH539" s="89"/>
      <c r="DI539" s="89"/>
      <c r="DJ539" s="41"/>
    </row>
    <row r="540" spans="1:114" ht="24" x14ac:dyDescent="0.55000000000000004">
      <c r="A540" s="26"/>
      <c r="B540" s="27"/>
      <c r="C540" s="27"/>
      <c r="D540" s="26"/>
      <c r="E540" s="26"/>
      <c r="F540" s="27"/>
      <c r="G540" s="15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8"/>
      <c r="CZ540" s="89"/>
      <c r="DA540" s="88"/>
      <c r="DB540" s="89"/>
      <c r="DC540" s="88"/>
      <c r="DD540" s="89"/>
      <c r="DE540" s="88"/>
      <c r="DF540" s="89"/>
      <c r="DG540" s="88"/>
      <c r="DH540" s="89"/>
      <c r="DI540" s="89"/>
      <c r="DJ540" s="41"/>
    </row>
    <row r="541" spans="1:114" ht="24" x14ac:dyDescent="0.55000000000000004">
      <c r="A541" s="26"/>
      <c r="B541" s="27"/>
      <c r="C541" s="27"/>
      <c r="D541" s="26"/>
      <c r="E541" s="26"/>
      <c r="F541" s="27"/>
      <c r="G541" s="15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8"/>
      <c r="CZ541" s="89"/>
      <c r="DA541" s="88"/>
      <c r="DB541" s="89"/>
      <c r="DC541" s="88"/>
      <c r="DD541" s="89"/>
      <c r="DE541" s="88"/>
      <c r="DF541" s="89"/>
      <c r="DG541" s="88"/>
      <c r="DH541" s="89"/>
      <c r="DI541" s="89"/>
      <c r="DJ541" s="41"/>
    </row>
    <row r="542" spans="1:114" ht="24" x14ac:dyDescent="0.55000000000000004">
      <c r="A542" s="26"/>
      <c r="B542" s="27"/>
      <c r="C542" s="27"/>
      <c r="D542" s="26"/>
      <c r="E542" s="26"/>
      <c r="F542" s="27"/>
      <c r="G542" s="15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8"/>
      <c r="CZ542" s="89"/>
      <c r="DA542" s="88"/>
      <c r="DB542" s="89"/>
      <c r="DC542" s="88"/>
      <c r="DD542" s="89"/>
      <c r="DE542" s="88"/>
      <c r="DF542" s="89"/>
      <c r="DG542" s="88"/>
      <c r="DH542" s="89"/>
      <c r="DI542" s="89"/>
      <c r="DJ542" s="41"/>
    </row>
    <row r="543" spans="1:114" ht="24" x14ac:dyDescent="0.55000000000000004">
      <c r="A543" s="26"/>
      <c r="B543" s="27"/>
      <c r="C543" s="27"/>
      <c r="D543" s="26"/>
      <c r="E543" s="26"/>
      <c r="F543" s="27"/>
      <c r="G543" s="15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8"/>
      <c r="CZ543" s="89"/>
      <c r="DA543" s="88"/>
      <c r="DB543" s="89"/>
      <c r="DC543" s="88"/>
      <c r="DD543" s="89"/>
      <c r="DE543" s="88"/>
      <c r="DF543" s="89"/>
      <c r="DG543" s="88"/>
      <c r="DH543" s="89"/>
      <c r="DI543" s="89"/>
      <c r="DJ543" s="41"/>
    </row>
    <row r="544" spans="1:114" ht="24" x14ac:dyDescent="0.55000000000000004">
      <c r="A544" s="26"/>
      <c r="B544" s="27"/>
      <c r="C544" s="27"/>
      <c r="D544" s="26"/>
      <c r="E544" s="26"/>
      <c r="F544" s="27"/>
      <c r="G544" s="15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8"/>
      <c r="CZ544" s="89"/>
      <c r="DA544" s="88"/>
      <c r="DB544" s="89"/>
      <c r="DC544" s="88"/>
      <c r="DD544" s="89"/>
      <c r="DE544" s="88"/>
      <c r="DF544" s="89"/>
      <c r="DG544" s="88"/>
      <c r="DH544" s="89"/>
      <c r="DI544" s="89"/>
      <c r="DJ544" s="41"/>
    </row>
    <row r="545" spans="1:114" ht="24" x14ac:dyDescent="0.55000000000000004">
      <c r="A545" s="26"/>
      <c r="B545" s="27"/>
      <c r="C545" s="27"/>
      <c r="D545" s="26"/>
      <c r="E545" s="26"/>
      <c r="F545" s="27"/>
      <c r="G545" s="15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8"/>
      <c r="CZ545" s="89"/>
      <c r="DA545" s="88"/>
      <c r="DB545" s="89"/>
      <c r="DC545" s="88"/>
      <c r="DD545" s="89"/>
      <c r="DE545" s="88"/>
      <c r="DF545" s="89"/>
      <c r="DG545" s="88"/>
      <c r="DH545" s="89"/>
      <c r="DI545" s="89"/>
      <c r="DJ545" s="41"/>
    </row>
    <row r="546" spans="1:114" ht="24" x14ac:dyDescent="0.55000000000000004">
      <c r="A546" s="26"/>
      <c r="B546" s="27"/>
      <c r="C546" s="27"/>
      <c r="D546" s="26"/>
      <c r="E546" s="26"/>
      <c r="F546" s="27"/>
      <c r="G546" s="15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8"/>
      <c r="CZ546" s="89"/>
      <c r="DA546" s="88"/>
      <c r="DB546" s="89"/>
      <c r="DC546" s="88"/>
      <c r="DD546" s="89"/>
      <c r="DE546" s="88"/>
      <c r="DF546" s="89"/>
      <c r="DG546" s="88"/>
      <c r="DH546" s="89"/>
      <c r="DI546" s="89"/>
      <c r="DJ546" s="41"/>
    </row>
    <row r="547" spans="1:114" ht="24" x14ac:dyDescent="0.55000000000000004">
      <c r="A547" s="26"/>
      <c r="B547" s="27"/>
      <c r="C547" s="27"/>
      <c r="D547" s="26"/>
      <c r="E547" s="26"/>
      <c r="F547" s="27"/>
      <c r="G547" s="15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8"/>
      <c r="CZ547" s="89"/>
      <c r="DA547" s="88"/>
      <c r="DB547" s="89"/>
      <c r="DC547" s="88"/>
      <c r="DD547" s="89"/>
      <c r="DE547" s="88"/>
      <c r="DF547" s="89"/>
      <c r="DG547" s="88"/>
      <c r="DH547" s="89"/>
      <c r="DI547" s="89"/>
      <c r="DJ547" s="41"/>
    </row>
    <row r="548" spans="1:114" ht="24" x14ac:dyDescent="0.55000000000000004">
      <c r="A548" s="26"/>
      <c r="B548" s="30"/>
      <c r="C548" s="30"/>
      <c r="D548" s="31"/>
      <c r="E548" s="31"/>
      <c r="F548" s="32"/>
      <c r="G548" s="1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8"/>
      <c r="CZ548" s="89"/>
      <c r="DA548" s="88"/>
      <c r="DB548" s="89"/>
      <c r="DC548" s="88"/>
      <c r="DD548" s="89"/>
      <c r="DE548" s="88"/>
      <c r="DF548" s="89"/>
      <c r="DG548" s="88"/>
      <c r="DH548" s="89"/>
      <c r="DI548" s="89"/>
      <c r="DJ548" s="41"/>
    </row>
    <row r="549" spans="1:114" ht="24" x14ac:dyDescent="0.55000000000000004">
      <c r="A549" s="26"/>
      <c r="B549" s="30"/>
      <c r="C549" s="30"/>
      <c r="D549" s="31"/>
      <c r="E549" s="31"/>
      <c r="F549" s="32"/>
      <c r="G549" s="1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8"/>
      <c r="CZ549" s="89"/>
      <c r="DA549" s="88"/>
      <c r="DB549" s="89"/>
      <c r="DC549" s="88"/>
      <c r="DD549" s="89"/>
      <c r="DE549" s="88"/>
      <c r="DF549" s="89"/>
      <c r="DG549" s="88"/>
      <c r="DH549" s="89"/>
      <c r="DI549" s="89"/>
      <c r="DJ549" s="41"/>
    </row>
    <row r="550" spans="1:114" ht="24" x14ac:dyDescent="0.55000000000000004">
      <c r="A550" s="26"/>
      <c r="B550" s="30"/>
      <c r="C550" s="30"/>
      <c r="D550" s="31"/>
      <c r="E550" s="31"/>
      <c r="F550" s="32"/>
      <c r="G550" s="1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8"/>
      <c r="CZ550" s="89"/>
      <c r="DA550" s="88"/>
      <c r="DB550" s="89"/>
      <c r="DC550" s="88"/>
      <c r="DD550" s="89"/>
      <c r="DE550" s="88"/>
      <c r="DF550" s="89"/>
      <c r="DG550" s="88"/>
      <c r="DH550" s="89"/>
      <c r="DI550" s="89"/>
      <c r="DJ550" s="41"/>
    </row>
    <row r="551" spans="1:114" ht="24" x14ac:dyDescent="0.55000000000000004">
      <c r="A551" s="26"/>
      <c r="B551" s="30"/>
      <c r="C551" s="30"/>
      <c r="D551" s="31"/>
      <c r="E551" s="31"/>
      <c r="F551" s="32"/>
      <c r="G551" s="1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8"/>
      <c r="CZ551" s="89"/>
      <c r="DA551" s="88"/>
      <c r="DB551" s="89"/>
      <c r="DC551" s="88"/>
      <c r="DD551" s="89"/>
      <c r="DE551" s="88"/>
      <c r="DF551" s="89"/>
      <c r="DG551" s="88"/>
      <c r="DH551" s="89"/>
      <c r="DI551" s="89"/>
      <c r="DJ551" s="41"/>
    </row>
    <row r="552" spans="1:114" ht="24" x14ac:dyDescent="0.55000000000000004">
      <c r="A552" s="26"/>
      <c r="B552" s="30"/>
      <c r="C552" s="30"/>
      <c r="D552" s="31"/>
      <c r="E552" s="31"/>
      <c r="F552" s="32"/>
      <c r="G552" s="1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8"/>
      <c r="CZ552" s="89"/>
      <c r="DA552" s="88"/>
      <c r="DB552" s="89"/>
      <c r="DC552" s="88"/>
      <c r="DD552" s="89"/>
      <c r="DE552" s="88"/>
      <c r="DF552" s="89"/>
      <c r="DG552" s="88"/>
      <c r="DH552" s="89"/>
      <c r="DI552" s="89"/>
      <c r="DJ552" s="41"/>
    </row>
    <row r="553" spans="1:114" ht="24" x14ac:dyDescent="0.55000000000000004">
      <c r="A553" s="26"/>
      <c r="B553" s="30"/>
      <c r="C553" s="30"/>
      <c r="D553" s="31"/>
      <c r="E553" s="31"/>
      <c r="F553" s="32"/>
      <c r="G553" s="1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8"/>
      <c r="CZ553" s="89"/>
      <c r="DA553" s="88"/>
      <c r="DB553" s="89"/>
      <c r="DC553" s="88"/>
      <c r="DD553" s="89"/>
      <c r="DE553" s="88"/>
      <c r="DF553" s="89"/>
      <c r="DG553" s="88"/>
      <c r="DH553" s="89"/>
      <c r="DI553" s="89"/>
      <c r="DJ553" s="41"/>
    </row>
    <row r="554" spans="1:114" ht="24" x14ac:dyDescent="0.55000000000000004">
      <c r="A554" s="26"/>
      <c r="B554" s="30"/>
      <c r="C554" s="30"/>
      <c r="D554" s="31"/>
      <c r="E554" s="31"/>
      <c r="F554" s="32"/>
      <c r="G554" s="1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8"/>
      <c r="CZ554" s="89"/>
      <c r="DA554" s="88"/>
      <c r="DB554" s="89"/>
      <c r="DC554" s="88"/>
      <c r="DD554" s="89"/>
      <c r="DE554" s="88"/>
      <c r="DF554" s="89"/>
      <c r="DG554" s="88"/>
      <c r="DH554" s="89"/>
      <c r="DI554" s="89"/>
      <c r="DJ554" s="41"/>
    </row>
    <row r="555" spans="1:114" ht="24" x14ac:dyDescent="0.55000000000000004">
      <c r="A555" s="26"/>
      <c r="B555" s="30"/>
      <c r="C555" s="30"/>
      <c r="D555" s="31"/>
      <c r="E555" s="31"/>
      <c r="F555" s="32"/>
      <c r="G555" s="1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8"/>
      <c r="CZ555" s="89"/>
      <c r="DA555" s="88"/>
      <c r="DB555" s="89"/>
      <c r="DC555" s="88"/>
      <c r="DD555" s="89"/>
      <c r="DE555" s="88"/>
      <c r="DF555" s="89"/>
      <c r="DG555" s="88"/>
      <c r="DH555" s="89"/>
      <c r="DI555" s="89"/>
      <c r="DJ555" s="41"/>
    </row>
    <row r="556" spans="1:114" ht="24" x14ac:dyDescent="0.55000000000000004">
      <c r="A556" s="26"/>
      <c r="B556" s="30"/>
      <c r="C556" s="30"/>
      <c r="D556" s="31"/>
      <c r="E556" s="31"/>
      <c r="F556" s="32"/>
      <c r="G556" s="1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8"/>
      <c r="CZ556" s="89"/>
      <c r="DA556" s="88"/>
      <c r="DB556" s="89"/>
      <c r="DC556" s="88"/>
      <c r="DD556" s="89"/>
      <c r="DE556" s="88"/>
      <c r="DF556" s="89"/>
      <c r="DG556" s="88"/>
      <c r="DH556" s="89"/>
      <c r="DI556" s="89"/>
      <c r="DJ556" s="41"/>
    </row>
    <row r="557" spans="1:114" ht="24" x14ac:dyDescent="0.55000000000000004">
      <c r="A557" s="26"/>
      <c r="B557" s="30"/>
      <c r="C557" s="30"/>
      <c r="D557" s="31"/>
      <c r="E557" s="31"/>
      <c r="F557" s="32"/>
      <c r="G557" s="1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8"/>
      <c r="CZ557" s="89"/>
      <c r="DA557" s="88"/>
      <c r="DB557" s="89"/>
      <c r="DC557" s="88"/>
      <c r="DD557" s="89"/>
      <c r="DE557" s="88"/>
      <c r="DF557" s="89"/>
      <c r="DG557" s="88"/>
      <c r="DH557" s="89"/>
      <c r="DI557" s="89"/>
      <c r="DJ557" s="41"/>
    </row>
    <row r="558" spans="1:114" ht="24" x14ac:dyDescent="0.55000000000000004">
      <c r="A558" s="26"/>
      <c r="B558" s="30"/>
      <c r="C558" s="30"/>
      <c r="D558" s="31"/>
      <c r="E558" s="31"/>
      <c r="F558" s="32"/>
      <c r="G558" s="1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8"/>
      <c r="CZ558" s="89"/>
      <c r="DA558" s="88"/>
      <c r="DB558" s="89"/>
      <c r="DC558" s="88"/>
      <c r="DD558" s="89"/>
      <c r="DE558" s="88"/>
      <c r="DF558" s="89"/>
      <c r="DG558" s="88"/>
      <c r="DH558" s="89"/>
      <c r="DI558" s="89"/>
      <c r="DJ558" s="41"/>
    </row>
    <row r="559" spans="1:114" ht="24" x14ac:dyDescent="0.55000000000000004">
      <c r="A559" s="26"/>
      <c r="B559" s="30"/>
      <c r="C559" s="30"/>
      <c r="D559" s="31"/>
      <c r="E559" s="31"/>
      <c r="F559" s="32"/>
      <c r="G559" s="1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8"/>
      <c r="CZ559" s="89"/>
      <c r="DA559" s="88"/>
      <c r="DB559" s="89"/>
      <c r="DC559" s="88"/>
      <c r="DD559" s="89"/>
      <c r="DE559" s="88"/>
      <c r="DF559" s="89"/>
      <c r="DG559" s="88"/>
      <c r="DH559" s="89"/>
      <c r="DI559" s="89"/>
      <c r="DJ559" s="41"/>
    </row>
    <row r="560" spans="1:114" ht="24" x14ac:dyDescent="0.55000000000000004">
      <c r="A560" s="26"/>
      <c r="B560" s="30"/>
      <c r="C560" s="30"/>
      <c r="D560" s="31"/>
      <c r="E560" s="31"/>
      <c r="F560" s="32"/>
      <c r="G560" s="1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8"/>
      <c r="CZ560" s="89"/>
      <c r="DA560" s="88"/>
      <c r="DB560" s="89"/>
      <c r="DC560" s="88"/>
      <c r="DD560" s="89"/>
      <c r="DE560" s="88"/>
      <c r="DF560" s="89"/>
      <c r="DG560" s="88"/>
      <c r="DH560" s="89"/>
      <c r="DI560" s="89"/>
      <c r="DJ560" s="41"/>
    </row>
    <row r="561" spans="1:114" ht="24" x14ac:dyDescent="0.55000000000000004">
      <c r="A561" s="26"/>
      <c r="B561" s="30"/>
      <c r="C561" s="30"/>
      <c r="D561" s="31"/>
      <c r="E561" s="31"/>
      <c r="F561" s="32"/>
      <c r="G561" s="1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8"/>
      <c r="CZ561" s="89"/>
      <c r="DA561" s="88"/>
      <c r="DB561" s="89"/>
      <c r="DC561" s="88"/>
      <c r="DD561" s="89"/>
      <c r="DE561" s="88"/>
      <c r="DF561" s="89"/>
      <c r="DG561" s="88"/>
      <c r="DH561" s="89"/>
      <c r="DI561" s="89"/>
      <c r="DJ561" s="41"/>
    </row>
    <row r="562" spans="1:114" ht="24" x14ac:dyDescent="0.55000000000000004">
      <c r="A562" s="26"/>
      <c r="B562" s="30"/>
      <c r="C562" s="30"/>
      <c r="D562" s="31"/>
      <c r="E562" s="31"/>
      <c r="F562" s="32"/>
      <c r="G562" s="1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8"/>
      <c r="CZ562" s="89"/>
      <c r="DA562" s="88"/>
      <c r="DB562" s="89"/>
      <c r="DC562" s="88"/>
      <c r="DD562" s="89"/>
      <c r="DE562" s="88"/>
      <c r="DF562" s="89"/>
      <c r="DG562" s="88"/>
      <c r="DH562" s="89"/>
      <c r="DI562" s="89"/>
      <c r="DJ562" s="41"/>
    </row>
    <row r="563" spans="1:114" ht="24" x14ac:dyDescent="0.55000000000000004">
      <c r="A563" s="26"/>
      <c r="B563" s="30"/>
      <c r="C563" s="30"/>
      <c r="D563" s="31"/>
      <c r="E563" s="31"/>
      <c r="F563" s="32"/>
      <c r="G563" s="1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8"/>
      <c r="CZ563" s="89"/>
      <c r="DA563" s="88"/>
      <c r="DB563" s="89"/>
      <c r="DC563" s="88"/>
      <c r="DD563" s="89"/>
      <c r="DE563" s="88"/>
      <c r="DF563" s="89"/>
      <c r="DG563" s="88"/>
      <c r="DH563" s="89"/>
      <c r="DI563" s="89"/>
      <c r="DJ563" s="41"/>
    </row>
    <row r="564" spans="1:114" ht="24" x14ac:dyDescent="0.55000000000000004">
      <c r="A564" s="26"/>
      <c r="B564" s="30"/>
      <c r="C564" s="30"/>
      <c r="D564" s="31"/>
      <c r="E564" s="31"/>
      <c r="F564" s="32"/>
      <c r="G564" s="1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8"/>
      <c r="CZ564" s="89"/>
      <c r="DA564" s="88"/>
      <c r="DB564" s="89"/>
      <c r="DC564" s="88"/>
      <c r="DD564" s="89"/>
      <c r="DE564" s="88"/>
      <c r="DF564" s="89"/>
      <c r="DG564" s="88"/>
      <c r="DH564" s="89"/>
      <c r="DI564" s="89"/>
      <c r="DJ564" s="41"/>
    </row>
    <row r="565" spans="1:114" ht="24" x14ac:dyDescent="0.55000000000000004">
      <c r="A565" s="26"/>
      <c r="B565" s="30"/>
      <c r="C565" s="30"/>
      <c r="D565" s="31"/>
      <c r="E565" s="31"/>
      <c r="F565" s="32"/>
      <c r="G565" s="15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8"/>
      <c r="CZ565" s="89"/>
      <c r="DA565" s="88"/>
      <c r="DB565" s="89"/>
      <c r="DC565" s="88"/>
      <c r="DD565" s="89"/>
      <c r="DE565" s="88"/>
      <c r="DF565" s="89"/>
      <c r="DG565" s="88"/>
      <c r="DH565" s="89"/>
      <c r="DI565" s="89"/>
      <c r="DJ565" s="41"/>
    </row>
    <row r="566" spans="1:114" ht="24" x14ac:dyDescent="0.55000000000000004">
      <c r="A566" s="26"/>
      <c r="B566" s="30"/>
      <c r="C566" s="30"/>
      <c r="D566" s="31"/>
      <c r="E566" s="31"/>
      <c r="F566" s="32"/>
      <c r="G566" s="15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8"/>
      <c r="CZ566" s="89"/>
      <c r="DA566" s="88"/>
      <c r="DB566" s="89"/>
      <c r="DC566" s="88"/>
      <c r="DD566" s="89"/>
      <c r="DE566" s="88"/>
      <c r="DF566" s="89"/>
      <c r="DG566" s="88"/>
      <c r="DH566" s="89"/>
      <c r="DI566" s="89"/>
      <c r="DJ566" s="41"/>
    </row>
    <row r="567" spans="1:114" ht="24" x14ac:dyDescent="0.55000000000000004">
      <c r="A567" s="26"/>
      <c r="B567" s="33"/>
      <c r="C567" s="33"/>
      <c r="D567" s="33"/>
      <c r="E567" s="33"/>
      <c r="F567" s="34"/>
      <c r="G567" s="35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8"/>
      <c r="CZ567" s="89"/>
      <c r="DA567" s="88"/>
      <c r="DB567" s="89"/>
      <c r="DC567" s="88"/>
      <c r="DD567" s="89"/>
      <c r="DE567" s="88"/>
      <c r="DF567" s="89"/>
      <c r="DG567" s="88"/>
      <c r="DH567" s="89"/>
      <c r="DI567" s="89"/>
      <c r="DJ567" s="41"/>
    </row>
    <row r="568" spans="1:114" ht="24" x14ac:dyDescent="0.55000000000000004">
      <c r="A568" s="26"/>
      <c r="B568" s="33"/>
      <c r="C568" s="33"/>
      <c r="D568" s="33"/>
      <c r="E568" s="33"/>
      <c r="F568" s="34"/>
      <c r="G568" s="35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8"/>
      <c r="CZ568" s="89"/>
      <c r="DA568" s="88"/>
      <c r="DB568" s="89"/>
      <c r="DC568" s="88"/>
      <c r="DD568" s="89"/>
      <c r="DE568" s="88"/>
      <c r="DF568" s="89"/>
      <c r="DG568" s="88"/>
      <c r="DH568" s="89"/>
      <c r="DI568" s="89"/>
      <c r="DJ568" s="41"/>
    </row>
    <row r="569" spans="1:114" ht="24" x14ac:dyDescent="0.55000000000000004">
      <c r="A569" s="26"/>
      <c r="B569" s="33"/>
      <c r="C569" s="33"/>
      <c r="D569" s="33"/>
      <c r="E569" s="33"/>
      <c r="F569" s="34"/>
      <c r="G569" s="35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8"/>
      <c r="CZ569" s="89"/>
      <c r="DA569" s="88"/>
      <c r="DB569" s="89"/>
      <c r="DC569" s="88"/>
      <c r="DD569" s="89"/>
      <c r="DE569" s="88"/>
      <c r="DF569" s="89"/>
      <c r="DG569" s="88"/>
      <c r="DH569" s="89"/>
      <c r="DI569" s="89"/>
      <c r="DJ569" s="41"/>
    </row>
    <row r="570" spans="1:114" ht="24" x14ac:dyDescent="0.55000000000000004">
      <c r="A570" s="26"/>
      <c r="B570" s="33"/>
      <c r="C570" s="33"/>
      <c r="D570" s="33"/>
      <c r="E570" s="33"/>
      <c r="F570" s="34"/>
      <c r="G570" s="35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8"/>
      <c r="CZ570" s="89"/>
      <c r="DA570" s="88"/>
      <c r="DB570" s="89"/>
      <c r="DC570" s="88"/>
      <c r="DD570" s="89"/>
      <c r="DE570" s="88"/>
      <c r="DF570" s="89"/>
      <c r="DG570" s="88"/>
      <c r="DH570" s="89"/>
      <c r="DI570" s="89"/>
      <c r="DJ570" s="41"/>
    </row>
    <row r="571" spans="1:114" ht="24" x14ac:dyDescent="0.55000000000000004">
      <c r="A571" s="26"/>
      <c r="B571" s="33"/>
      <c r="C571" s="33"/>
      <c r="D571" s="33"/>
      <c r="E571" s="33"/>
      <c r="F571" s="34"/>
      <c r="G571" s="35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8"/>
      <c r="CZ571" s="89"/>
      <c r="DA571" s="88"/>
      <c r="DB571" s="89"/>
      <c r="DC571" s="88"/>
      <c r="DD571" s="89"/>
      <c r="DE571" s="88"/>
      <c r="DF571" s="89"/>
      <c r="DG571" s="88"/>
      <c r="DH571" s="89"/>
      <c r="DI571" s="89"/>
      <c r="DJ571" s="41"/>
    </row>
    <row r="572" spans="1:114" ht="24" x14ac:dyDescent="0.55000000000000004">
      <c r="A572" s="26"/>
      <c r="B572" s="33"/>
      <c r="C572" s="33"/>
      <c r="D572" s="33"/>
      <c r="E572" s="33"/>
      <c r="F572" s="34"/>
      <c r="G572" s="35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8"/>
      <c r="CZ572" s="89"/>
      <c r="DA572" s="88"/>
      <c r="DB572" s="89"/>
      <c r="DC572" s="88"/>
      <c r="DD572" s="89"/>
      <c r="DE572" s="88"/>
      <c r="DF572" s="89"/>
      <c r="DG572" s="88"/>
      <c r="DH572" s="89"/>
      <c r="DI572" s="89"/>
      <c r="DJ572" s="41"/>
    </row>
    <row r="573" spans="1:114" ht="24" x14ac:dyDescent="0.55000000000000004">
      <c r="A573" s="26"/>
      <c r="B573" s="33"/>
      <c r="C573" s="33"/>
      <c r="D573" s="33"/>
      <c r="E573" s="33"/>
      <c r="F573" s="34"/>
      <c r="G573" s="35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8"/>
      <c r="CZ573" s="89"/>
      <c r="DA573" s="88"/>
      <c r="DB573" s="89"/>
      <c r="DC573" s="88"/>
      <c r="DD573" s="89"/>
      <c r="DE573" s="88"/>
      <c r="DF573" s="89"/>
      <c r="DG573" s="88"/>
      <c r="DH573" s="89"/>
      <c r="DI573" s="89"/>
      <c r="DJ573" s="41"/>
    </row>
    <row r="574" spans="1:114" ht="24" x14ac:dyDescent="0.55000000000000004">
      <c r="A574" s="26"/>
      <c r="B574" s="33"/>
      <c r="C574" s="33"/>
      <c r="D574" s="33"/>
      <c r="E574" s="33"/>
      <c r="F574" s="34"/>
      <c r="G574" s="35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8"/>
      <c r="CZ574" s="89"/>
      <c r="DA574" s="88"/>
      <c r="DB574" s="89"/>
      <c r="DC574" s="88"/>
      <c r="DD574" s="89"/>
      <c r="DE574" s="88"/>
      <c r="DF574" s="89"/>
      <c r="DG574" s="88"/>
      <c r="DH574" s="89"/>
      <c r="DI574" s="89"/>
      <c r="DJ574" s="41"/>
    </row>
    <row r="575" spans="1:114" ht="24" x14ac:dyDescent="0.55000000000000004">
      <c r="A575" s="26"/>
      <c r="B575" s="33"/>
      <c r="C575" s="33"/>
      <c r="D575" s="33"/>
      <c r="E575" s="33"/>
      <c r="F575" s="34"/>
      <c r="G575" s="35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8"/>
      <c r="CZ575" s="89"/>
      <c r="DA575" s="88"/>
      <c r="DB575" s="89"/>
      <c r="DC575" s="88"/>
      <c r="DD575" s="89"/>
      <c r="DE575" s="88"/>
      <c r="DF575" s="89"/>
      <c r="DG575" s="88"/>
      <c r="DH575" s="89"/>
      <c r="DI575" s="89"/>
      <c r="DJ575" s="41"/>
    </row>
    <row r="576" spans="1:114" ht="24" x14ac:dyDescent="0.55000000000000004">
      <c r="A576" s="26"/>
      <c r="B576" s="33"/>
      <c r="C576" s="33"/>
      <c r="D576" s="33"/>
      <c r="E576" s="33"/>
      <c r="F576" s="34"/>
      <c r="G576" s="35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8"/>
      <c r="CZ576" s="89"/>
      <c r="DA576" s="88"/>
      <c r="DB576" s="89"/>
      <c r="DC576" s="88"/>
      <c r="DD576" s="89"/>
      <c r="DE576" s="88"/>
      <c r="DF576" s="89"/>
      <c r="DG576" s="88"/>
      <c r="DH576" s="89"/>
      <c r="DI576" s="89"/>
      <c r="DJ576" s="41"/>
    </row>
    <row r="577" spans="1:114" ht="24" x14ac:dyDescent="0.55000000000000004">
      <c r="A577" s="26"/>
      <c r="B577" s="33"/>
      <c r="C577" s="33"/>
      <c r="D577" s="33"/>
      <c r="E577" s="33"/>
      <c r="F577" s="34"/>
      <c r="G577" s="35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8"/>
      <c r="CZ577" s="89"/>
      <c r="DA577" s="88"/>
      <c r="DB577" s="89"/>
      <c r="DC577" s="88"/>
      <c r="DD577" s="89"/>
      <c r="DE577" s="88"/>
      <c r="DF577" s="89"/>
      <c r="DG577" s="88"/>
      <c r="DH577" s="89"/>
      <c r="DI577" s="89"/>
      <c r="DJ577" s="41"/>
    </row>
    <row r="578" spans="1:114" ht="24" x14ac:dyDescent="0.55000000000000004">
      <c r="A578" s="26"/>
      <c r="B578" s="33"/>
      <c r="C578" s="33"/>
      <c r="D578" s="33"/>
      <c r="E578" s="33"/>
      <c r="F578" s="34"/>
      <c r="G578" s="35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8"/>
      <c r="CZ578" s="89"/>
      <c r="DA578" s="88"/>
      <c r="DB578" s="89"/>
      <c r="DC578" s="88"/>
      <c r="DD578" s="89"/>
      <c r="DE578" s="88"/>
      <c r="DF578" s="89"/>
      <c r="DG578" s="88"/>
      <c r="DH578" s="89"/>
      <c r="DI578" s="89"/>
      <c r="DJ578" s="41"/>
    </row>
    <row r="579" spans="1:114" ht="24" x14ac:dyDescent="0.55000000000000004">
      <c r="A579" s="26"/>
      <c r="B579" s="33"/>
      <c r="C579" s="33"/>
      <c r="D579" s="33"/>
      <c r="E579" s="33"/>
      <c r="F579" s="34"/>
      <c r="G579" s="35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8"/>
      <c r="CZ579" s="89"/>
      <c r="DA579" s="88"/>
      <c r="DB579" s="89"/>
      <c r="DC579" s="88"/>
      <c r="DD579" s="89"/>
      <c r="DE579" s="88"/>
      <c r="DF579" s="89"/>
      <c r="DG579" s="88"/>
      <c r="DH579" s="89"/>
      <c r="DI579" s="89"/>
      <c r="DJ579" s="41"/>
    </row>
    <row r="580" spans="1:114" ht="24" x14ac:dyDescent="0.55000000000000004">
      <c r="A580" s="26"/>
      <c r="B580" s="33"/>
      <c r="C580" s="33"/>
      <c r="D580" s="33"/>
      <c r="E580" s="33"/>
      <c r="F580" s="34"/>
      <c r="G580" s="35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8"/>
      <c r="CZ580" s="89"/>
      <c r="DA580" s="88"/>
      <c r="DB580" s="89"/>
      <c r="DC580" s="88"/>
      <c r="DD580" s="89"/>
      <c r="DE580" s="88"/>
      <c r="DF580" s="89"/>
      <c r="DG580" s="88"/>
      <c r="DH580" s="89"/>
      <c r="DI580" s="89"/>
      <c r="DJ580" s="41"/>
    </row>
    <row r="581" spans="1:114" ht="24" x14ac:dyDescent="0.55000000000000004">
      <c r="A581" s="26"/>
      <c r="B581" s="33"/>
      <c r="C581" s="33"/>
      <c r="D581" s="33"/>
      <c r="E581" s="33"/>
      <c r="F581" s="34"/>
      <c r="G581" s="35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8"/>
      <c r="CZ581" s="89"/>
      <c r="DA581" s="88"/>
      <c r="DB581" s="89"/>
      <c r="DC581" s="88"/>
      <c r="DD581" s="89"/>
      <c r="DE581" s="88"/>
      <c r="DF581" s="89"/>
      <c r="DG581" s="88"/>
      <c r="DH581" s="89"/>
      <c r="DI581" s="89"/>
      <c r="DJ581" s="41"/>
    </row>
    <row r="582" spans="1:114" ht="24" x14ac:dyDescent="0.55000000000000004">
      <c r="A582" s="26"/>
      <c r="B582" s="27"/>
      <c r="C582" s="27"/>
      <c r="D582" s="26"/>
      <c r="E582" s="26"/>
      <c r="F582" s="27"/>
      <c r="G582" s="15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8"/>
      <c r="CZ582" s="89"/>
      <c r="DA582" s="88"/>
      <c r="DB582" s="89"/>
      <c r="DC582" s="88"/>
      <c r="DD582" s="89"/>
      <c r="DE582" s="88"/>
      <c r="DF582" s="89"/>
      <c r="DG582" s="88"/>
      <c r="DH582" s="89"/>
      <c r="DI582" s="89"/>
      <c r="DJ582" s="41"/>
    </row>
    <row r="583" spans="1:114" ht="24" x14ac:dyDescent="0.55000000000000004">
      <c r="A583" s="26"/>
      <c r="B583" s="27"/>
      <c r="C583" s="27"/>
      <c r="D583" s="26"/>
      <c r="E583" s="26"/>
      <c r="F583" s="27"/>
      <c r="G583" s="15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8"/>
      <c r="CZ583" s="89"/>
      <c r="DA583" s="88"/>
      <c r="DB583" s="89"/>
      <c r="DC583" s="88"/>
      <c r="DD583" s="89"/>
      <c r="DE583" s="88"/>
      <c r="DF583" s="89"/>
      <c r="DG583" s="88"/>
      <c r="DH583" s="89"/>
      <c r="DI583" s="89"/>
      <c r="DJ583" s="41"/>
    </row>
    <row r="584" spans="1:114" ht="24" x14ac:dyDescent="0.55000000000000004">
      <c r="A584" s="26"/>
      <c r="B584" s="27"/>
      <c r="C584" s="27"/>
      <c r="D584" s="26"/>
      <c r="E584" s="26"/>
      <c r="F584" s="27"/>
      <c r="G584" s="15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8"/>
      <c r="CZ584" s="89"/>
      <c r="DA584" s="88"/>
      <c r="DB584" s="89"/>
      <c r="DC584" s="88"/>
      <c r="DD584" s="89"/>
      <c r="DE584" s="88"/>
      <c r="DF584" s="89"/>
      <c r="DG584" s="88"/>
      <c r="DH584" s="89"/>
      <c r="DI584" s="89"/>
      <c r="DJ584" s="41"/>
    </row>
    <row r="585" spans="1:114" ht="24" x14ac:dyDescent="0.55000000000000004">
      <c r="A585" s="26"/>
      <c r="B585" s="27"/>
      <c r="C585" s="27"/>
      <c r="D585" s="26"/>
      <c r="E585" s="26"/>
      <c r="F585" s="27"/>
      <c r="G585" s="15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8"/>
      <c r="CZ585" s="89"/>
      <c r="DA585" s="88"/>
      <c r="DB585" s="89"/>
      <c r="DC585" s="88"/>
      <c r="DD585" s="89"/>
      <c r="DE585" s="88"/>
      <c r="DF585" s="89"/>
      <c r="DG585" s="88"/>
      <c r="DH585" s="89"/>
      <c r="DI585" s="89"/>
      <c r="DJ585" s="41"/>
    </row>
    <row r="586" spans="1:114" ht="24" x14ac:dyDescent="0.55000000000000004">
      <c r="A586" s="26"/>
      <c r="B586" s="27"/>
      <c r="C586" s="27"/>
      <c r="D586" s="26"/>
      <c r="E586" s="26"/>
      <c r="F586" s="27"/>
      <c r="G586" s="15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8"/>
      <c r="CZ586" s="89"/>
      <c r="DA586" s="88"/>
      <c r="DB586" s="89"/>
      <c r="DC586" s="88"/>
      <c r="DD586" s="89"/>
      <c r="DE586" s="88"/>
      <c r="DF586" s="89"/>
      <c r="DG586" s="88"/>
      <c r="DH586" s="89"/>
      <c r="DI586" s="89"/>
      <c r="DJ586" s="41"/>
    </row>
    <row r="587" spans="1:114" ht="24" x14ac:dyDescent="0.55000000000000004">
      <c r="A587" s="26"/>
      <c r="B587" s="27"/>
      <c r="C587" s="27"/>
      <c r="D587" s="26"/>
      <c r="E587" s="26"/>
      <c r="F587" s="27"/>
      <c r="G587" s="15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8"/>
      <c r="CZ587" s="89"/>
      <c r="DA587" s="88"/>
      <c r="DB587" s="89"/>
      <c r="DC587" s="88"/>
      <c r="DD587" s="89"/>
      <c r="DE587" s="88"/>
      <c r="DF587" s="89"/>
      <c r="DG587" s="88"/>
      <c r="DH587" s="89"/>
      <c r="DI587" s="89"/>
      <c r="DJ587" s="41"/>
    </row>
    <row r="588" spans="1:114" ht="24" x14ac:dyDescent="0.55000000000000004">
      <c r="A588" s="26"/>
      <c r="B588" s="27"/>
      <c r="C588" s="27"/>
      <c r="D588" s="26"/>
      <c r="E588" s="26"/>
      <c r="F588" s="27"/>
      <c r="G588" s="15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8"/>
      <c r="CZ588" s="89"/>
      <c r="DA588" s="88"/>
      <c r="DB588" s="89"/>
      <c r="DC588" s="88"/>
      <c r="DD588" s="89"/>
      <c r="DE588" s="88"/>
      <c r="DF588" s="89"/>
      <c r="DG588" s="88"/>
      <c r="DH588" s="89"/>
      <c r="DI588" s="89"/>
      <c r="DJ588" s="41"/>
    </row>
    <row r="589" spans="1:114" ht="24" x14ac:dyDescent="0.55000000000000004">
      <c r="A589" s="26"/>
      <c r="B589" s="27"/>
      <c r="C589" s="27"/>
      <c r="D589" s="26"/>
      <c r="E589" s="26"/>
      <c r="F589" s="27"/>
      <c r="G589" s="15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8"/>
      <c r="CZ589" s="89"/>
      <c r="DA589" s="88"/>
      <c r="DB589" s="89"/>
      <c r="DC589" s="88"/>
      <c r="DD589" s="89"/>
      <c r="DE589" s="88"/>
      <c r="DF589" s="89"/>
      <c r="DG589" s="88"/>
      <c r="DH589" s="89"/>
      <c r="DI589" s="89"/>
      <c r="DJ589" s="41"/>
    </row>
    <row r="590" spans="1:114" ht="24" x14ac:dyDescent="0.55000000000000004">
      <c r="A590" s="26"/>
      <c r="B590" s="27"/>
      <c r="C590" s="27"/>
      <c r="D590" s="26"/>
      <c r="E590" s="26"/>
      <c r="F590" s="27"/>
      <c r="G590" s="15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8"/>
      <c r="CZ590" s="89"/>
      <c r="DA590" s="88"/>
      <c r="DB590" s="89"/>
      <c r="DC590" s="88"/>
      <c r="DD590" s="89"/>
      <c r="DE590" s="88"/>
      <c r="DF590" s="89"/>
      <c r="DG590" s="88"/>
      <c r="DH590" s="89"/>
      <c r="DI590" s="89"/>
      <c r="DJ590" s="41"/>
    </row>
    <row r="591" spans="1:114" ht="24" x14ac:dyDescent="0.55000000000000004">
      <c r="A591" s="26"/>
      <c r="B591" s="27"/>
      <c r="C591" s="27"/>
      <c r="D591" s="26"/>
      <c r="E591" s="26"/>
      <c r="F591" s="27"/>
      <c r="G591" s="15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8"/>
      <c r="CZ591" s="89"/>
      <c r="DA591" s="88"/>
      <c r="DB591" s="89"/>
      <c r="DC591" s="88"/>
      <c r="DD591" s="89"/>
      <c r="DE591" s="88"/>
      <c r="DF591" s="89"/>
      <c r="DG591" s="88"/>
      <c r="DH591" s="89"/>
      <c r="DI591" s="89"/>
      <c r="DJ591" s="41"/>
    </row>
    <row r="592" spans="1:114" ht="24" x14ac:dyDescent="0.55000000000000004">
      <c r="A592" s="26"/>
      <c r="B592" s="27"/>
      <c r="C592" s="27"/>
      <c r="D592" s="26"/>
      <c r="E592" s="26"/>
      <c r="F592" s="27"/>
      <c r="G592" s="15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8"/>
      <c r="CZ592" s="89"/>
      <c r="DA592" s="88"/>
      <c r="DB592" s="89"/>
      <c r="DC592" s="88"/>
      <c r="DD592" s="89"/>
      <c r="DE592" s="88"/>
      <c r="DF592" s="89"/>
      <c r="DG592" s="88"/>
      <c r="DH592" s="89"/>
      <c r="DI592" s="89"/>
      <c r="DJ592" s="41"/>
    </row>
    <row r="593" spans="1:114" ht="24" x14ac:dyDescent="0.55000000000000004">
      <c r="A593" s="26"/>
      <c r="B593" s="27"/>
      <c r="C593" s="27"/>
      <c r="D593" s="26"/>
      <c r="E593" s="26"/>
      <c r="F593" s="27"/>
      <c r="G593" s="15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8"/>
      <c r="CZ593" s="89"/>
      <c r="DA593" s="88"/>
      <c r="DB593" s="89"/>
      <c r="DC593" s="88"/>
      <c r="DD593" s="89"/>
      <c r="DE593" s="88"/>
      <c r="DF593" s="89"/>
      <c r="DG593" s="88"/>
      <c r="DH593" s="89"/>
      <c r="DI593" s="89"/>
      <c r="DJ593" s="41"/>
    </row>
    <row r="594" spans="1:114" ht="24" x14ac:dyDescent="0.55000000000000004">
      <c r="A594" s="26"/>
      <c r="B594" s="27"/>
      <c r="C594" s="27"/>
      <c r="D594" s="26"/>
      <c r="E594" s="26"/>
      <c r="F594" s="27"/>
      <c r="G594" s="15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8"/>
      <c r="CZ594" s="89"/>
      <c r="DA594" s="88"/>
      <c r="DB594" s="89"/>
      <c r="DC594" s="88"/>
      <c r="DD594" s="89"/>
      <c r="DE594" s="88"/>
      <c r="DF594" s="89"/>
      <c r="DG594" s="88"/>
      <c r="DH594" s="89"/>
      <c r="DI594" s="89"/>
      <c r="DJ594" s="41"/>
    </row>
    <row r="595" spans="1:114" ht="24" x14ac:dyDescent="0.55000000000000004">
      <c r="A595" s="26"/>
      <c r="B595" s="27"/>
      <c r="C595" s="27"/>
      <c r="D595" s="26"/>
      <c r="E595" s="26"/>
      <c r="F595" s="27"/>
      <c r="G595" s="15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8"/>
      <c r="CZ595" s="89"/>
      <c r="DA595" s="88"/>
      <c r="DB595" s="89"/>
      <c r="DC595" s="88"/>
      <c r="DD595" s="89"/>
      <c r="DE595" s="88"/>
      <c r="DF595" s="89"/>
      <c r="DG595" s="88"/>
      <c r="DH595" s="89"/>
      <c r="DI595" s="89"/>
      <c r="DJ595" s="41"/>
    </row>
    <row r="596" spans="1:114" ht="24" x14ac:dyDescent="0.55000000000000004">
      <c r="A596" s="26"/>
      <c r="B596" s="27"/>
      <c r="C596" s="27"/>
      <c r="D596" s="26"/>
      <c r="E596" s="26"/>
      <c r="F596" s="27"/>
      <c r="G596" s="15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8"/>
      <c r="CZ596" s="89"/>
      <c r="DA596" s="88"/>
      <c r="DB596" s="89"/>
      <c r="DC596" s="88"/>
      <c r="DD596" s="89"/>
      <c r="DE596" s="88"/>
      <c r="DF596" s="89"/>
      <c r="DG596" s="88"/>
      <c r="DH596" s="89"/>
      <c r="DI596" s="89"/>
      <c r="DJ596" s="41"/>
    </row>
    <row r="597" spans="1:114" ht="24" x14ac:dyDescent="0.55000000000000004">
      <c r="A597" s="26"/>
      <c r="B597" s="27"/>
      <c r="C597" s="27"/>
      <c r="D597" s="26"/>
      <c r="E597" s="26"/>
      <c r="F597" s="27"/>
      <c r="G597" s="15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8"/>
      <c r="CZ597" s="89"/>
      <c r="DA597" s="88"/>
      <c r="DB597" s="89"/>
      <c r="DC597" s="88"/>
      <c r="DD597" s="89"/>
      <c r="DE597" s="88"/>
      <c r="DF597" s="89"/>
      <c r="DG597" s="88"/>
      <c r="DH597" s="89"/>
      <c r="DI597" s="89"/>
      <c r="DJ597" s="41"/>
    </row>
    <row r="598" spans="1:114" ht="24" x14ac:dyDescent="0.55000000000000004">
      <c r="A598" s="26"/>
      <c r="B598" s="27"/>
      <c r="C598" s="27"/>
      <c r="D598" s="26"/>
      <c r="E598" s="26"/>
      <c r="F598" s="27"/>
      <c r="G598" s="15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8"/>
      <c r="CZ598" s="89"/>
      <c r="DA598" s="88"/>
      <c r="DB598" s="89"/>
      <c r="DC598" s="88"/>
      <c r="DD598" s="89"/>
      <c r="DE598" s="88"/>
      <c r="DF598" s="89"/>
      <c r="DG598" s="88"/>
      <c r="DH598" s="89"/>
      <c r="DI598" s="89"/>
      <c r="DJ598" s="41"/>
    </row>
    <row r="599" spans="1:114" ht="24" x14ac:dyDescent="0.55000000000000004">
      <c r="A599" s="26"/>
      <c r="B599" s="29"/>
      <c r="C599" s="29"/>
      <c r="D599" s="29"/>
      <c r="E599" s="29"/>
      <c r="F599" s="28"/>
      <c r="G599" s="15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8"/>
      <c r="CZ599" s="89"/>
      <c r="DA599" s="88"/>
      <c r="DB599" s="89"/>
      <c r="DC599" s="88"/>
      <c r="DD599" s="89"/>
      <c r="DE599" s="88"/>
      <c r="DF599" s="89"/>
      <c r="DG599" s="88"/>
      <c r="DH599" s="89"/>
      <c r="DI599" s="89"/>
      <c r="DJ599" s="41"/>
    </row>
    <row r="600" spans="1:114" ht="24" x14ac:dyDescent="0.55000000000000004">
      <c r="A600" s="26"/>
      <c r="B600" s="29"/>
      <c r="C600" s="29"/>
      <c r="D600" s="29"/>
      <c r="E600" s="29"/>
      <c r="F600" s="28"/>
      <c r="G600" s="15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8"/>
      <c r="CZ600" s="89"/>
      <c r="DA600" s="88"/>
      <c r="DB600" s="89"/>
      <c r="DC600" s="88"/>
      <c r="DD600" s="89"/>
      <c r="DE600" s="88"/>
      <c r="DF600" s="89"/>
      <c r="DG600" s="88"/>
      <c r="DH600" s="89"/>
      <c r="DI600" s="89"/>
      <c r="DJ600" s="41"/>
    </row>
    <row r="601" spans="1:114" ht="24" x14ac:dyDescent="0.55000000000000004">
      <c r="A601" s="26"/>
      <c r="B601" s="29"/>
      <c r="C601" s="29"/>
      <c r="D601" s="29"/>
      <c r="E601" s="29"/>
      <c r="F601" s="28"/>
      <c r="G601" s="15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8"/>
      <c r="CZ601" s="89"/>
      <c r="DA601" s="88"/>
      <c r="DB601" s="89"/>
      <c r="DC601" s="88"/>
      <c r="DD601" s="89"/>
      <c r="DE601" s="88"/>
      <c r="DF601" s="89"/>
      <c r="DG601" s="88"/>
      <c r="DH601" s="89"/>
      <c r="DI601" s="89"/>
      <c r="DJ601" s="41"/>
    </row>
    <row r="602" spans="1:114" ht="24" x14ac:dyDescent="0.55000000000000004">
      <c r="A602" s="26"/>
      <c r="B602" s="29"/>
      <c r="C602" s="29"/>
      <c r="D602" s="29"/>
      <c r="E602" s="29"/>
      <c r="F602" s="28"/>
      <c r="G602" s="15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8"/>
      <c r="CZ602" s="89"/>
      <c r="DA602" s="88"/>
      <c r="DB602" s="89"/>
      <c r="DC602" s="88"/>
      <c r="DD602" s="89"/>
      <c r="DE602" s="88"/>
      <c r="DF602" s="89"/>
      <c r="DG602" s="88"/>
      <c r="DH602" s="89"/>
      <c r="DI602" s="89"/>
      <c r="DJ602" s="41"/>
    </row>
    <row r="603" spans="1:114" ht="24" x14ac:dyDescent="0.55000000000000004">
      <c r="A603" s="26"/>
      <c r="B603" s="29"/>
      <c r="C603" s="29"/>
      <c r="D603" s="29"/>
      <c r="E603" s="29"/>
      <c r="F603" s="28"/>
      <c r="G603" s="15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8"/>
      <c r="CZ603" s="89"/>
      <c r="DA603" s="88"/>
      <c r="DB603" s="89"/>
      <c r="DC603" s="88"/>
      <c r="DD603" s="89"/>
      <c r="DE603" s="88"/>
      <c r="DF603" s="89"/>
      <c r="DG603" s="88"/>
      <c r="DH603" s="89"/>
      <c r="DI603" s="89"/>
      <c r="DJ603" s="41"/>
    </row>
    <row r="604" spans="1:114" ht="24" x14ac:dyDescent="0.55000000000000004">
      <c r="A604" s="26"/>
      <c r="B604" s="29"/>
      <c r="C604" s="29"/>
      <c r="D604" s="29"/>
      <c r="E604" s="29"/>
      <c r="F604" s="28"/>
      <c r="G604" s="15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8"/>
      <c r="CZ604" s="89"/>
      <c r="DA604" s="88"/>
      <c r="DB604" s="89"/>
      <c r="DC604" s="88"/>
      <c r="DD604" s="89"/>
      <c r="DE604" s="88"/>
      <c r="DF604" s="89"/>
      <c r="DG604" s="88"/>
      <c r="DH604" s="89"/>
      <c r="DI604" s="89"/>
      <c r="DJ604" s="41"/>
    </row>
    <row r="605" spans="1:114" ht="24" x14ac:dyDescent="0.55000000000000004">
      <c r="A605" s="26"/>
      <c r="B605" s="29"/>
      <c r="C605" s="29"/>
      <c r="D605" s="29"/>
      <c r="E605" s="29"/>
      <c r="F605" s="28"/>
      <c r="G605" s="15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8"/>
      <c r="CZ605" s="89"/>
      <c r="DA605" s="88"/>
      <c r="DB605" s="89"/>
      <c r="DC605" s="88"/>
      <c r="DD605" s="89"/>
      <c r="DE605" s="88"/>
      <c r="DF605" s="89"/>
      <c r="DG605" s="88"/>
      <c r="DH605" s="89"/>
      <c r="DI605" s="89"/>
      <c r="DJ605" s="41"/>
    </row>
    <row r="606" spans="1:114" ht="24" x14ac:dyDescent="0.55000000000000004">
      <c r="A606" s="26"/>
      <c r="B606" s="29"/>
      <c r="C606" s="29"/>
      <c r="D606" s="29"/>
      <c r="E606" s="29"/>
      <c r="F606" s="28"/>
      <c r="G606" s="15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8"/>
      <c r="CZ606" s="89"/>
      <c r="DA606" s="88"/>
      <c r="DB606" s="89"/>
      <c r="DC606" s="88"/>
      <c r="DD606" s="89"/>
      <c r="DE606" s="88"/>
      <c r="DF606" s="89"/>
      <c r="DG606" s="88"/>
      <c r="DH606" s="89"/>
      <c r="DI606" s="89"/>
      <c r="DJ606" s="41"/>
    </row>
    <row r="607" spans="1:114" ht="24" x14ac:dyDescent="0.55000000000000004">
      <c r="A607" s="26"/>
      <c r="B607" s="29"/>
      <c r="C607" s="29"/>
      <c r="D607" s="29"/>
      <c r="E607" s="29"/>
      <c r="F607" s="28"/>
      <c r="G607" s="15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8"/>
      <c r="CZ607" s="89"/>
      <c r="DA607" s="88"/>
      <c r="DB607" s="89"/>
      <c r="DC607" s="88"/>
      <c r="DD607" s="89"/>
      <c r="DE607" s="88"/>
      <c r="DF607" s="89"/>
      <c r="DG607" s="88"/>
      <c r="DH607" s="89"/>
      <c r="DI607" s="89"/>
      <c r="DJ607" s="41"/>
    </row>
    <row r="608" spans="1:114" ht="24" x14ac:dyDescent="0.55000000000000004">
      <c r="A608" s="26"/>
      <c r="B608" s="29"/>
      <c r="C608" s="29"/>
      <c r="D608" s="29"/>
      <c r="E608" s="29"/>
      <c r="F608" s="28"/>
      <c r="G608" s="15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8"/>
      <c r="CZ608" s="89"/>
      <c r="DA608" s="88"/>
      <c r="DB608" s="89"/>
      <c r="DC608" s="88"/>
      <c r="DD608" s="89"/>
      <c r="DE608" s="88"/>
      <c r="DF608" s="89"/>
      <c r="DG608" s="88"/>
      <c r="DH608" s="89"/>
      <c r="DI608" s="89"/>
      <c r="DJ608" s="41"/>
    </row>
    <row r="609" spans="1:114" ht="24" x14ac:dyDescent="0.55000000000000004">
      <c r="A609" s="26"/>
      <c r="B609" s="29"/>
      <c r="C609" s="29"/>
      <c r="D609" s="29"/>
      <c r="E609" s="29"/>
      <c r="F609" s="28"/>
      <c r="G609" s="15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8"/>
      <c r="CZ609" s="89"/>
      <c r="DA609" s="88"/>
      <c r="DB609" s="89"/>
      <c r="DC609" s="88"/>
      <c r="DD609" s="89"/>
      <c r="DE609" s="88"/>
      <c r="DF609" s="89"/>
      <c r="DG609" s="88"/>
      <c r="DH609" s="89"/>
      <c r="DI609" s="89"/>
      <c r="DJ609" s="41"/>
    </row>
    <row r="610" spans="1:114" ht="24" x14ac:dyDescent="0.55000000000000004">
      <c r="A610" s="26"/>
      <c r="B610" s="29"/>
      <c r="C610" s="29"/>
      <c r="D610" s="29"/>
      <c r="E610" s="29"/>
      <c r="F610" s="28"/>
      <c r="G610" s="15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8"/>
      <c r="CZ610" s="89"/>
      <c r="DA610" s="88"/>
      <c r="DB610" s="89"/>
      <c r="DC610" s="88"/>
      <c r="DD610" s="89"/>
      <c r="DE610" s="88"/>
      <c r="DF610" s="89"/>
      <c r="DG610" s="88"/>
      <c r="DH610" s="89"/>
      <c r="DI610" s="89"/>
      <c r="DJ610" s="41"/>
    </row>
    <row r="611" spans="1:114" ht="24" x14ac:dyDescent="0.55000000000000004">
      <c r="A611" s="26"/>
      <c r="B611" s="29"/>
      <c r="C611" s="29"/>
      <c r="D611" s="29"/>
      <c r="E611" s="29"/>
      <c r="F611" s="28"/>
      <c r="G611" s="15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8"/>
      <c r="CZ611" s="89"/>
      <c r="DA611" s="88"/>
      <c r="DB611" s="89"/>
      <c r="DC611" s="88"/>
      <c r="DD611" s="89"/>
      <c r="DE611" s="88"/>
      <c r="DF611" s="89"/>
      <c r="DG611" s="88"/>
      <c r="DH611" s="89"/>
      <c r="DI611" s="89"/>
      <c r="DJ611" s="41"/>
    </row>
    <row r="612" spans="1:114" ht="24" x14ac:dyDescent="0.55000000000000004">
      <c r="A612" s="26"/>
      <c r="B612" s="29"/>
      <c r="C612" s="29"/>
      <c r="D612" s="29"/>
      <c r="E612" s="29"/>
      <c r="F612" s="28"/>
      <c r="G612" s="15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8"/>
      <c r="CZ612" s="89"/>
      <c r="DA612" s="88"/>
      <c r="DB612" s="89"/>
      <c r="DC612" s="88"/>
      <c r="DD612" s="89"/>
      <c r="DE612" s="88"/>
      <c r="DF612" s="89"/>
      <c r="DG612" s="88"/>
      <c r="DH612" s="89"/>
      <c r="DI612" s="89"/>
      <c r="DJ612" s="41"/>
    </row>
    <row r="613" spans="1:114" ht="24" x14ac:dyDescent="0.55000000000000004">
      <c r="A613" s="26"/>
      <c r="B613" s="27"/>
      <c r="C613" s="27"/>
      <c r="D613" s="26"/>
      <c r="E613" s="26"/>
      <c r="F613" s="27"/>
      <c r="G613" s="15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8"/>
      <c r="CZ613" s="89"/>
      <c r="DA613" s="88"/>
      <c r="DB613" s="89"/>
      <c r="DC613" s="88"/>
      <c r="DD613" s="89"/>
      <c r="DE613" s="88"/>
      <c r="DF613" s="89"/>
      <c r="DG613" s="88"/>
      <c r="DH613" s="89"/>
      <c r="DI613" s="89"/>
      <c r="DJ613" s="41"/>
    </row>
    <row r="614" spans="1:114" ht="24" x14ac:dyDescent="0.55000000000000004">
      <c r="A614" s="26"/>
      <c r="B614" s="27"/>
      <c r="C614" s="27"/>
      <c r="D614" s="26"/>
      <c r="E614" s="26"/>
      <c r="F614" s="27"/>
      <c r="G614" s="15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8"/>
      <c r="CZ614" s="89"/>
      <c r="DA614" s="88"/>
      <c r="DB614" s="89"/>
      <c r="DC614" s="88"/>
      <c r="DD614" s="89"/>
      <c r="DE614" s="88"/>
      <c r="DF614" s="89"/>
      <c r="DG614" s="88"/>
      <c r="DH614" s="89"/>
      <c r="DI614" s="89"/>
      <c r="DJ614" s="41"/>
    </row>
    <row r="615" spans="1:114" ht="24" x14ac:dyDescent="0.55000000000000004">
      <c r="A615" s="26"/>
      <c r="B615" s="27"/>
      <c r="C615" s="27"/>
      <c r="D615" s="26"/>
      <c r="E615" s="26"/>
      <c r="F615" s="27"/>
      <c r="G615" s="15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8"/>
      <c r="CZ615" s="89"/>
      <c r="DA615" s="88"/>
      <c r="DB615" s="89"/>
      <c r="DC615" s="88"/>
      <c r="DD615" s="89"/>
      <c r="DE615" s="88"/>
      <c r="DF615" s="89"/>
      <c r="DG615" s="88"/>
      <c r="DH615" s="89"/>
      <c r="DI615" s="89"/>
      <c r="DJ615" s="41"/>
    </row>
    <row r="616" spans="1:114" ht="24" x14ac:dyDescent="0.55000000000000004">
      <c r="A616" s="26"/>
      <c r="B616" s="27"/>
      <c r="C616" s="27"/>
      <c r="D616" s="26"/>
      <c r="E616" s="26"/>
      <c r="F616" s="27"/>
      <c r="G616" s="15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8"/>
      <c r="CZ616" s="89"/>
      <c r="DA616" s="88"/>
      <c r="DB616" s="89"/>
      <c r="DC616" s="88"/>
      <c r="DD616" s="89"/>
      <c r="DE616" s="88"/>
      <c r="DF616" s="89"/>
      <c r="DG616" s="88"/>
      <c r="DH616" s="89"/>
      <c r="DI616" s="89"/>
      <c r="DJ616" s="41"/>
    </row>
    <row r="617" spans="1:114" ht="24" x14ac:dyDescent="0.55000000000000004">
      <c r="A617" s="26"/>
      <c r="B617" s="27"/>
      <c r="C617" s="27"/>
      <c r="D617" s="26"/>
      <c r="E617" s="26"/>
      <c r="F617" s="27"/>
      <c r="G617" s="15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8"/>
      <c r="CZ617" s="89"/>
      <c r="DA617" s="88"/>
      <c r="DB617" s="89"/>
      <c r="DC617" s="88"/>
      <c r="DD617" s="89"/>
      <c r="DE617" s="88"/>
      <c r="DF617" s="89"/>
      <c r="DG617" s="88"/>
      <c r="DH617" s="89"/>
      <c r="DI617" s="89"/>
      <c r="DJ617" s="41"/>
    </row>
    <row r="618" spans="1:114" ht="24" x14ac:dyDescent="0.55000000000000004">
      <c r="A618" s="26"/>
      <c r="B618" s="27"/>
      <c r="C618" s="27"/>
      <c r="D618" s="26"/>
      <c r="E618" s="26"/>
      <c r="F618" s="27"/>
      <c r="G618" s="15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8"/>
      <c r="CZ618" s="89"/>
      <c r="DA618" s="88"/>
      <c r="DB618" s="89"/>
      <c r="DC618" s="88"/>
      <c r="DD618" s="89"/>
      <c r="DE618" s="88"/>
      <c r="DF618" s="89"/>
      <c r="DG618" s="88"/>
      <c r="DH618" s="89"/>
      <c r="DI618" s="89"/>
      <c r="DJ618" s="41"/>
    </row>
    <row r="619" spans="1:114" ht="24" x14ac:dyDescent="0.55000000000000004">
      <c r="A619" s="26"/>
      <c r="B619" s="27"/>
      <c r="C619" s="27"/>
      <c r="D619" s="26"/>
      <c r="E619" s="26"/>
      <c r="F619" s="27"/>
      <c r="G619" s="15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8"/>
      <c r="CZ619" s="89"/>
      <c r="DA619" s="88"/>
      <c r="DB619" s="89"/>
      <c r="DC619" s="88"/>
      <c r="DD619" s="89"/>
      <c r="DE619" s="88"/>
      <c r="DF619" s="89"/>
      <c r="DG619" s="88"/>
      <c r="DH619" s="89"/>
      <c r="DI619" s="89"/>
      <c r="DJ619" s="41"/>
    </row>
    <row r="620" spans="1:114" ht="24" x14ac:dyDescent="0.55000000000000004">
      <c r="A620" s="26"/>
      <c r="B620" s="27"/>
      <c r="C620" s="27"/>
      <c r="D620" s="26"/>
      <c r="E620" s="26"/>
      <c r="F620" s="27"/>
      <c r="G620" s="15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8"/>
      <c r="CZ620" s="89"/>
      <c r="DA620" s="88"/>
      <c r="DB620" s="89"/>
      <c r="DC620" s="88"/>
      <c r="DD620" s="89"/>
      <c r="DE620" s="88"/>
      <c r="DF620" s="89"/>
      <c r="DG620" s="88"/>
      <c r="DH620" s="89"/>
      <c r="DI620" s="89"/>
      <c r="DJ620" s="41"/>
    </row>
    <row r="621" spans="1:114" ht="24" x14ac:dyDescent="0.55000000000000004">
      <c r="A621" s="26"/>
      <c r="B621" s="27"/>
      <c r="C621" s="27"/>
      <c r="D621" s="26"/>
      <c r="E621" s="26"/>
      <c r="F621" s="27"/>
      <c r="G621" s="15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8"/>
      <c r="CZ621" s="89"/>
      <c r="DA621" s="88"/>
      <c r="DB621" s="89"/>
      <c r="DC621" s="88"/>
      <c r="DD621" s="89"/>
      <c r="DE621" s="88"/>
      <c r="DF621" s="89"/>
      <c r="DG621" s="88"/>
      <c r="DH621" s="89"/>
      <c r="DI621" s="89"/>
      <c r="DJ621" s="41"/>
    </row>
    <row r="622" spans="1:114" ht="24" x14ac:dyDescent="0.55000000000000004">
      <c r="A622" s="26"/>
      <c r="B622" s="27"/>
      <c r="C622" s="27"/>
      <c r="D622" s="26"/>
      <c r="E622" s="26"/>
      <c r="F622" s="27"/>
      <c r="G622" s="15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8"/>
      <c r="CZ622" s="89"/>
      <c r="DA622" s="88"/>
      <c r="DB622" s="89"/>
      <c r="DC622" s="88"/>
      <c r="DD622" s="89"/>
      <c r="DE622" s="88"/>
      <c r="DF622" s="89"/>
      <c r="DG622" s="88"/>
      <c r="DH622" s="89"/>
      <c r="DI622" s="89"/>
      <c r="DJ622" s="41"/>
    </row>
    <row r="623" spans="1:114" ht="24" x14ac:dyDescent="0.55000000000000004">
      <c r="A623" s="26"/>
      <c r="B623" s="27"/>
      <c r="C623" s="27"/>
      <c r="D623" s="26"/>
      <c r="E623" s="26"/>
      <c r="F623" s="27"/>
      <c r="G623" s="15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8"/>
      <c r="CZ623" s="89"/>
      <c r="DA623" s="88"/>
      <c r="DB623" s="89"/>
      <c r="DC623" s="88"/>
      <c r="DD623" s="89"/>
      <c r="DE623" s="88"/>
      <c r="DF623" s="89"/>
      <c r="DG623" s="88"/>
      <c r="DH623" s="89"/>
      <c r="DI623" s="89"/>
      <c r="DJ623" s="41"/>
    </row>
    <row r="624" spans="1:114" ht="24" x14ac:dyDescent="0.55000000000000004">
      <c r="A624" s="26"/>
      <c r="B624" s="27"/>
      <c r="C624" s="27"/>
      <c r="D624" s="26"/>
      <c r="E624" s="26"/>
      <c r="F624" s="27"/>
      <c r="G624" s="15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8"/>
      <c r="CZ624" s="89"/>
      <c r="DA624" s="88"/>
      <c r="DB624" s="89"/>
      <c r="DC624" s="88"/>
      <c r="DD624" s="89"/>
      <c r="DE624" s="88"/>
      <c r="DF624" s="89"/>
      <c r="DG624" s="88"/>
      <c r="DH624" s="89"/>
      <c r="DI624" s="89"/>
      <c r="DJ624" s="41"/>
    </row>
    <row r="625" spans="1:114" ht="24" x14ac:dyDescent="0.55000000000000004">
      <c r="A625" s="26"/>
      <c r="B625" s="27"/>
      <c r="C625" s="27"/>
      <c r="D625" s="26"/>
      <c r="E625" s="26"/>
      <c r="F625" s="27"/>
      <c r="G625" s="15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8"/>
      <c r="CZ625" s="89"/>
      <c r="DA625" s="88"/>
      <c r="DB625" s="89"/>
      <c r="DC625" s="88"/>
      <c r="DD625" s="89"/>
      <c r="DE625" s="88"/>
      <c r="DF625" s="89"/>
      <c r="DG625" s="88"/>
      <c r="DH625" s="89"/>
      <c r="DI625" s="89"/>
      <c r="DJ625" s="41"/>
    </row>
    <row r="626" spans="1:114" ht="24" x14ac:dyDescent="0.55000000000000004">
      <c r="A626" s="36"/>
      <c r="B626" s="37"/>
      <c r="C626" s="37"/>
      <c r="D626" s="36"/>
      <c r="E626" s="36"/>
      <c r="F626" s="37"/>
      <c r="G626" s="38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8"/>
      <c r="CZ626" s="89"/>
      <c r="DA626" s="88"/>
      <c r="DB626" s="89"/>
      <c r="DC626" s="88"/>
      <c r="DD626" s="89"/>
      <c r="DE626" s="88"/>
      <c r="DF626" s="89"/>
      <c r="DG626" s="88"/>
      <c r="DH626" s="89"/>
      <c r="DI626" s="89"/>
      <c r="DJ626" s="41"/>
    </row>
    <row r="627" spans="1:114" ht="24" x14ac:dyDescent="0.55000000000000004">
      <c r="A627" s="36"/>
      <c r="B627" s="37"/>
      <c r="C627" s="37"/>
      <c r="D627" s="36"/>
      <c r="E627" s="36"/>
      <c r="F627" s="37"/>
      <c r="G627" s="38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8"/>
      <c r="CZ627" s="89"/>
      <c r="DA627" s="88"/>
      <c r="DB627" s="89"/>
      <c r="DC627" s="88"/>
      <c r="DD627" s="89"/>
      <c r="DE627" s="88"/>
      <c r="DF627" s="89"/>
      <c r="DG627" s="88"/>
      <c r="DH627" s="89"/>
      <c r="DI627" s="89"/>
      <c r="DJ627" s="41"/>
    </row>
    <row r="628" spans="1:114" ht="24" x14ac:dyDescent="0.55000000000000004">
      <c r="A628" s="36"/>
      <c r="B628" s="37"/>
      <c r="C628" s="37"/>
      <c r="D628" s="36"/>
      <c r="E628" s="36"/>
      <c r="F628" s="37"/>
      <c r="G628" s="38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8"/>
      <c r="CZ628" s="89"/>
      <c r="DA628" s="88"/>
      <c r="DB628" s="89"/>
      <c r="DC628" s="88"/>
      <c r="DD628" s="89"/>
      <c r="DE628" s="88"/>
      <c r="DF628" s="89"/>
      <c r="DG628" s="88"/>
      <c r="DH628" s="89"/>
      <c r="DI628" s="89"/>
      <c r="DJ628" s="41"/>
    </row>
    <row r="629" spans="1:114" ht="24" x14ac:dyDescent="0.55000000000000004">
      <c r="A629" s="36"/>
      <c r="B629" s="37"/>
      <c r="C629" s="37"/>
      <c r="D629" s="36"/>
      <c r="E629" s="36"/>
      <c r="F629" s="37"/>
      <c r="G629" s="38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8"/>
      <c r="CZ629" s="89"/>
      <c r="DA629" s="88"/>
      <c r="DB629" s="89"/>
      <c r="DC629" s="88"/>
      <c r="DD629" s="89"/>
      <c r="DE629" s="88"/>
      <c r="DF629" s="89"/>
      <c r="DG629" s="88"/>
      <c r="DH629" s="89"/>
      <c r="DI629" s="89"/>
      <c r="DJ629" s="41"/>
    </row>
    <row r="630" spans="1:114" ht="24" x14ac:dyDescent="0.55000000000000004">
      <c r="A630" s="36"/>
      <c r="B630" s="37"/>
      <c r="C630" s="37"/>
      <c r="D630" s="36"/>
      <c r="E630" s="36"/>
      <c r="F630" s="37"/>
      <c r="G630" s="38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8"/>
      <c r="CZ630" s="89"/>
      <c r="DA630" s="88"/>
      <c r="DB630" s="89"/>
      <c r="DC630" s="88"/>
      <c r="DD630" s="89"/>
      <c r="DE630" s="88"/>
      <c r="DF630" s="89"/>
      <c r="DG630" s="88"/>
      <c r="DH630" s="89"/>
      <c r="DI630" s="89"/>
      <c r="DJ630" s="41"/>
    </row>
    <row r="631" spans="1:114" ht="24" x14ac:dyDescent="0.55000000000000004">
      <c r="A631" s="36"/>
      <c r="B631" s="37"/>
      <c r="C631" s="37"/>
      <c r="D631" s="36"/>
      <c r="E631" s="36"/>
      <c r="F631" s="37"/>
      <c r="G631" s="38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8"/>
      <c r="CZ631" s="89"/>
      <c r="DA631" s="88"/>
      <c r="DB631" s="89"/>
      <c r="DC631" s="88"/>
      <c r="DD631" s="89"/>
      <c r="DE631" s="88"/>
      <c r="DF631" s="89"/>
      <c r="DG631" s="88"/>
      <c r="DH631" s="89"/>
      <c r="DI631" s="89"/>
      <c r="DJ631" s="41"/>
    </row>
    <row r="632" spans="1:114" ht="24" x14ac:dyDescent="0.55000000000000004">
      <c r="A632" s="36"/>
      <c r="B632" s="37"/>
      <c r="C632" s="37"/>
      <c r="D632" s="36"/>
      <c r="E632" s="36"/>
      <c r="F632" s="37"/>
      <c r="G632" s="38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8"/>
      <c r="CZ632" s="89"/>
      <c r="DA632" s="88"/>
      <c r="DB632" s="89"/>
      <c r="DC632" s="88"/>
      <c r="DD632" s="89"/>
      <c r="DE632" s="88"/>
      <c r="DF632" s="89"/>
      <c r="DG632" s="88"/>
      <c r="DH632" s="89"/>
      <c r="DI632" s="89"/>
      <c r="DJ632" s="41"/>
    </row>
    <row r="633" spans="1:114" ht="24" x14ac:dyDescent="0.55000000000000004">
      <c r="A633" s="36"/>
      <c r="B633" s="37"/>
      <c r="C633" s="37"/>
      <c r="D633" s="36"/>
      <c r="E633" s="36"/>
      <c r="F633" s="37"/>
      <c r="G633" s="38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8"/>
      <c r="CZ633" s="89"/>
      <c r="DA633" s="88"/>
      <c r="DB633" s="89"/>
      <c r="DC633" s="88"/>
      <c r="DD633" s="89"/>
      <c r="DE633" s="88"/>
      <c r="DF633" s="89"/>
      <c r="DG633" s="88"/>
      <c r="DH633" s="89"/>
      <c r="DI633" s="89"/>
      <c r="DJ633" s="41"/>
    </row>
    <row r="634" spans="1:114" ht="24" x14ac:dyDescent="0.55000000000000004">
      <c r="A634" s="36"/>
      <c r="B634" s="37"/>
      <c r="C634" s="37"/>
      <c r="D634" s="36"/>
      <c r="E634" s="36"/>
      <c r="F634" s="37"/>
      <c r="G634" s="38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8"/>
      <c r="CZ634" s="89"/>
      <c r="DA634" s="88"/>
      <c r="DB634" s="89"/>
      <c r="DC634" s="88"/>
      <c r="DD634" s="89"/>
      <c r="DE634" s="88"/>
      <c r="DF634" s="89"/>
      <c r="DG634" s="88"/>
      <c r="DH634" s="89"/>
      <c r="DI634" s="89"/>
      <c r="DJ634" s="41"/>
    </row>
    <row r="635" spans="1:114" ht="24" x14ac:dyDescent="0.55000000000000004">
      <c r="A635" s="36"/>
      <c r="B635" s="37"/>
      <c r="C635" s="37"/>
      <c r="D635" s="36"/>
      <c r="E635" s="36"/>
      <c r="F635" s="37"/>
      <c r="G635" s="38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8"/>
      <c r="CZ635" s="89"/>
      <c r="DA635" s="88"/>
      <c r="DB635" s="89"/>
      <c r="DC635" s="88"/>
      <c r="DD635" s="89"/>
      <c r="DE635" s="88"/>
      <c r="DF635" s="89"/>
      <c r="DG635" s="88"/>
      <c r="DH635" s="89"/>
      <c r="DI635" s="89"/>
      <c r="DJ635" s="41"/>
    </row>
    <row r="636" spans="1:114" ht="24" x14ac:dyDescent="0.55000000000000004">
      <c r="A636" s="36"/>
      <c r="B636" s="37"/>
      <c r="C636" s="37"/>
      <c r="D636" s="36"/>
      <c r="E636" s="36"/>
      <c r="F636" s="37"/>
      <c r="G636" s="38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8"/>
      <c r="CZ636" s="89"/>
      <c r="DA636" s="88"/>
      <c r="DB636" s="89"/>
      <c r="DC636" s="88"/>
      <c r="DD636" s="89"/>
      <c r="DE636" s="88"/>
      <c r="DF636" s="89"/>
      <c r="DG636" s="88"/>
      <c r="DH636" s="89"/>
      <c r="DI636" s="89"/>
      <c r="DJ636" s="41"/>
    </row>
    <row r="637" spans="1:114" ht="24" x14ac:dyDescent="0.55000000000000004">
      <c r="A637" s="36"/>
      <c r="B637" s="37"/>
      <c r="C637" s="37"/>
      <c r="D637" s="36"/>
      <c r="E637" s="36"/>
      <c r="F637" s="37"/>
      <c r="G637" s="38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8"/>
      <c r="CZ637" s="89"/>
      <c r="DA637" s="88"/>
      <c r="DB637" s="89"/>
      <c r="DC637" s="88"/>
      <c r="DD637" s="89"/>
      <c r="DE637" s="88"/>
      <c r="DF637" s="89"/>
      <c r="DG637" s="88"/>
      <c r="DH637" s="89"/>
      <c r="DI637" s="89"/>
      <c r="DJ637" s="41"/>
    </row>
    <row r="638" spans="1:114" ht="24" x14ac:dyDescent="0.55000000000000004">
      <c r="A638" s="19"/>
      <c r="B638" s="4"/>
      <c r="C638" s="39"/>
      <c r="D638" s="39"/>
      <c r="E638" s="39"/>
      <c r="F638" s="7"/>
      <c r="G638" s="1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8"/>
      <c r="CZ638" s="89"/>
      <c r="DA638" s="88"/>
      <c r="DB638" s="89"/>
      <c r="DC638" s="88"/>
      <c r="DD638" s="89"/>
      <c r="DE638" s="88"/>
      <c r="DF638" s="89"/>
      <c r="DG638" s="88"/>
      <c r="DH638" s="89"/>
      <c r="DI638" s="89"/>
      <c r="DJ638" s="41"/>
    </row>
    <row r="639" spans="1:114" ht="24" x14ac:dyDescent="0.55000000000000004">
      <c r="A639" s="19"/>
      <c r="B639" s="4"/>
      <c r="C639" s="39"/>
      <c r="D639" s="39"/>
      <c r="E639" s="39"/>
      <c r="F639" s="7"/>
      <c r="G639" s="1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8"/>
      <c r="CZ639" s="89"/>
      <c r="DA639" s="88"/>
      <c r="DB639" s="89"/>
      <c r="DC639" s="88"/>
      <c r="DD639" s="89"/>
      <c r="DE639" s="88"/>
      <c r="DF639" s="89"/>
      <c r="DG639" s="88"/>
      <c r="DH639" s="89"/>
      <c r="DI639" s="89"/>
      <c r="DJ639" s="41"/>
    </row>
    <row r="640" spans="1:114" ht="24" x14ac:dyDescent="0.55000000000000004">
      <c r="A640" s="19"/>
      <c r="B640" s="4"/>
      <c r="C640" s="39"/>
      <c r="D640" s="39"/>
      <c r="E640" s="39"/>
      <c r="F640" s="7"/>
      <c r="G640" s="1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8"/>
      <c r="CZ640" s="89"/>
      <c r="DA640" s="88"/>
      <c r="DB640" s="89"/>
      <c r="DC640" s="88"/>
      <c r="DD640" s="89"/>
      <c r="DE640" s="88"/>
      <c r="DF640" s="89"/>
      <c r="DG640" s="88"/>
      <c r="DH640" s="89"/>
      <c r="DI640" s="89"/>
      <c r="DJ640" s="41"/>
    </row>
    <row r="641" spans="1:114" ht="24" x14ac:dyDescent="0.55000000000000004">
      <c r="A641" s="19"/>
      <c r="B641" s="4"/>
      <c r="C641" s="39"/>
      <c r="D641" s="39"/>
      <c r="E641" s="39"/>
      <c r="F641" s="7"/>
      <c r="G641" s="1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8"/>
      <c r="CZ641" s="89"/>
      <c r="DA641" s="88"/>
      <c r="DB641" s="89"/>
      <c r="DC641" s="88"/>
      <c r="DD641" s="89"/>
      <c r="DE641" s="88"/>
      <c r="DF641" s="89"/>
      <c r="DG641" s="88"/>
      <c r="DH641" s="89"/>
      <c r="DI641" s="89"/>
      <c r="DJ641" s="41"/>
    </row>
    <row r="642" spans="1:114" ht="24" x14ac:dyDescent="0.55000000000000004">
      <c r="A642" s="19"/>
      <c r="B642" s="4"/>
      <c r="C642" s="39"/>
      <c r="D642" s="39"/>
      <c r="E642" s="39"/>
      <c r="F642" s="7"/>
      <c r="G642" s="1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8"/>
      <c r="CZ642" s="89"/>
      <c r="DA642" s="88"/>
      <c r="DB642" s="89"/>
      <c r="DC642" s="88"/>
      <c r="DD642" s="89"/>
      <c r="DE642" s="88"/>
      <c r="DF642" s="89"/>
      <c r="DG642" s="88"/>
      <c r="DH642" s="89"/>
      <c r="DI642" s="89"/>
      <c r="DJ642" s="41"/>
    </row>
    <row r="643" spans="1:114" ht="24" x14ac:dyDescent="0.55000000000000004">
      <c r="A643" s="19"/>
      <c r="B643" s="4"/>
      <c r="C643" s="39"/>
      <c r="D643" s="39"/>
      <c r="E643" s="39"/>
      <c r="F643" s="7"/>
      <c r="G643" s="1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8"/>
      <c r="CZ643" s="89"/>
      <c r="DA643" s="88"/>
      <c r="DB643" s="89"/>
      <c r="DC643" s="88"/>
      <c r="DD643" s="89"/>
      <c r="DE643" s="88"/>
      <c r="DF643" s="89"/>
      <c r="DG643" s="88"/>
      <c r="DH643" s="89"/>
      <c r="DI643" s="89"/>
      <c r="DJ643" s="41"/>
    </row>
    <row r="644" spans="1:114" ht="24" x14ac:dyDescent="0.55000000000000004">
      <c r="A644" s="19"/>
      <c r="B644" s="4"/>
      <c r="C644" s="39"/>
      <c r="D644" s="39"/>
      <c r="E644" s="39"/>
      <c r="F644" s="7"/>
      <c r="G644" s="1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8"/>
      <c r="CZ644" s="89"/>
      <c r="DA644" s="88"/>
      <c r="DB644" s="89"/>
      <c r="DC644" s="88"/>
      <c r="DD644" s="89"/>
      <c r="DE644" s="88"/>
      <c r="DF644" s="89"/>
      <c r="DG644" s="88"/>
      <c r="DH644" s="89"/>
      <c r="DI644" s="89"/>
      <c r="DJ644" s="41"/>
    </row>
    <row r="645" spans="1:114" ht="24" x14ac:dyDescent="0.55000000000000004">
      <c r="A645" s="19"/>
      <c r="B645" s="4"/>
      <c r="C645" s="39"/>
      <c r="D645" s="39"/>
      <c r="E645" s="39"/>
      <c r="F645" s="7"/>
      <c r="G645" s="1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8"/>
      <c r="CZ645" s="89"/>
      <c r="DA645" s="88"/>
      <c r="DB645" s="89"/>
      <c r="DC645" s="88"/>
      <c r="DD645" s="89"/>
      <c r="DE645" s="88"/>
      <c r="DF645" s="89"/>
      <c r="DG645" s="88"/>
      <c r="DH645" s="89"/>
      <c r="DI645" s="89"/>
      <c r="DJ645" s="41"/>
    </row>
    <row r="646" spans="1:114" ht="24" x14ac:dyDescent="0.55000000000000004">
      <c r="A646" s="19"/>
      <c r="B646" s="4"/>
      <c r="C646" s="39"/>
      <c r="D646" s="39"/>
      <c r="E646" s="39"/>
      <c r="F646" s="7"/>
      <c r="G646" s="1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8"/>
      <c r="CZ646" s="89"/>
      <c r="DA646" s="88"/>
      <c r="DB646" s="89"/>
      <c r="DC646" s="88"/>
      <c r="DD646" s="89"/>
      <c r="DE646" s="88"/>
      <c r="DF646" s="89"/>
      <c r="DG646" s="88"/>
      <c r="DH646" s="89"/>
      <c r="DI646" s="89"/>
      <c r="DJ646" s="41"/>
    </row>
    <row r="647" spans="1:114" ht="24" x14ac:dyDescent="0.55000000000000004">
      <c r="A647" s="19"/>
      <c r="B647" s="4"/>
      <c r="C647" s="39"/>
      <c r="D647" s="39"/>
      <c r="E647" s="39"/>
      <c r="F647" s="7"/>
      <c r="G647" s="1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8"/>
      <c r="CZ647" s="89"/>
      <c r="DA647" s="88"/>
      <c r="DB647" s="89"/>
      <c r="DC647" s="88"/>
      <c r="DD647" s="89"/>
      <c r="DE647" s="88"/>
      <c r="DF647" s="89"/>
      <c r="DG647" s="88"/>
      <c r="DH647" s="89"/>
      <c r="DI647" s="89"/>
      <c r="DJ647" s="41"/>
    </row>
    <row r="648" spans="1:114" ht="24" x14ac:dyDescent="0.55000000000000004">
      <c r="A648" s="19"/>
      <c r="B648" s="4"/>
      <c r="C648" s="39"/>
      <c r="D648" s="39"/>
      <c r="E648" s="39"/>
      <c r="F648" s="7"/>
      <c r="G648" s="1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8"/>
      <c r="CZ648" s="89"/>
      <c r="DA648" s="88"/>
      <c r="DB648" s="89"/>
      <c r="DC648" s="88"/>
      <c r="DD648" s="89"/>
      <c r="DE648" s="88"/>
      <c r="DF648" s="89"/>
      <c r="DG648" s="88"/>
      <c r="DH648" s="89"/>
      <c r="DI648" s="89"/>
      <c r="DJ648" s="41"/>
    </row>
    <row r="649" spans="1:114" ht="24" x14ac:dyDescent="0.55000000000000004">
      <c r="A649" s="19"/>
      <c r="B649" s="4"/>
      <c r="C649" s="39"/>
      <c r="D649" s="39"/>
      <c r="E649" s="39"/>
      <c r="F649" s="7"/>
      <c r="G649" s="1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8"/>
      <c r="CZ649" s="89"/>
      <c r="DA649" s="88"/>
      <c r="DB649" s="89"/>
      <c r="DC649" s="88"/>
      <c r="DD649" s="89"/>
      <c r="DE649" s="88"/>
      <c r="DF649" s="89"/>
      <c r="DG649" s="88"/>
      <c r="DH649" s="89"/>
      <c r="DI649" s="89"/>
      <c r="DJ649" s="41"/>
    </row>
    <row r="650" spans="1:114" ht="24" x14ac:dyDescent="0.55000000000000004">
      <c r="A650" s="19"/>
      <c r="B650" s="4"/>
      <c r="C650" s="39"/>
      <c r="D650" s="39"/>
      <c r="E650" s="39"/>
      <c r="F650" s="7"/>
      <c r="G650" s="1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8"/>
      <c r="CZ650" s="89"/>
      <c r="DA650" s="88"/>
      <c r="DB650" s="89"/>
      <c r="DC650" s="88"/>
      <c r="DD650" s="89"/>
      <c r="DE650" s="88"/>
      <c r="DF650" s="89"/>
      <c r="DG650" s="88"/>
      <c r="DH650" s="89"/>
      <c r="DI650" s="89"/>
      <c r="DJ650" s="41"/>
    </row>
    <row r="651" spans="1:114" ht="24" x14ac:dyDescent="0.55000000000000004">
      <c r="A651" s="19"/>
      <c r="B651" s="4"/>
      <c r="C651" s="39"/>
      <c r="D651" s="39"/>
      <c r="E651" s="39"/>
      <c r="F651" s="7"/>
      <c r="G651" s="1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8"/>
      <c r="CZ651" s="89"/>
      <c r="DA651" s="88"/>
      <c r="DB651" s="89"/>
      <c r="DC651" s="88"/>
      <c r="DD651" s="89"/>
      <c r="DE651" s="88"/>
      <c r="DF651" s="89"/>
      <c r="DG651" s="88"/>
      <c r="DH651" s="89"/>
      <c r="DI651" s="89"/>
      <c r="DJ651" s="41"/>
    </row>
    <row r="652" spans="1:114" ht="24" x14ac:dyDescent="0.55000000000000004">
      <c r="A652" s="19"/>
      <c r="B652" s="4"/>
      <c r="C652" s="37"/>
      <c r="D652" s="36"/>
      <c r="E652" s="36"/>
      <c r="F652" s="37"/>
      <c r="G652" s="38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8"/>
      <c r="CZ652" s="89"/>
      <c r="DA652" s="88"/>
      <c r="DB652" s="89"/>
      <c r="DC652" s="88"/>
      <c r="DD652" s="89"/>
      <c r="DE652" s="88"/>
      <c r="DF652" s="89"/>
      <c r="DG652" s="88"/>
      <c r="DH652" s="89"/>
      <c r="DI652" s="89"/>
      <c r="DJ652" s="41"/>
    </row>
    <row r="653" spans="1:114" ht="24" x14ac:dyDescent="0.55000000000000004">
      <c r="A653" s="19"/>
      <c r="B653" s="4"/>
      <c r="C653" s="37"/>
      <c r="D653" s="36"/>
      <c r="E653" s="36"/>
      <c r="F653" s="37"/>
      <c r="G653" s="38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8"/>
      <c r="CZ653" s="89"/>
      <c r="DA653" s="88"/>
      <c r="DB653" s="89"/>
      <c r="DC653" s="88"/>
      <c r="DD653" s="89"/>
      <c r="DE653" s="88"/>
      <c r="DF653" s="89"/>
      <c r="DG653" s="88"/>
      <c r="DH653" s="89"/>
      <c r="DI653" s="89"/>
      <c r="DJ653" s="41"/>
    </row>
    <row r="654" spans="1:114" ht="24" x14ac:dyDescent="0.55000000000000004">
      <c r="A654" s="19"/>
      <c r="B654" s="4"/>
      <c r="C654" s="37"/>
      <c r="D654" s="36"/>
      <c r="E654" s="36"/>
      <c r="F654" s="37"/>
      <c r="G654" s="38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8"/>
      <c r="CZ654" s="89"/>
      <c r="DA654" s="88"/>
      <c r="DB654" s="89"/>
      <c r="DC654" s="88"/>
      <c r="DD654" s="89"/>
      <c r="DE654" s="88"/>
      <c r="DF654" s="89"/>
      <c r="DG654" s="88"/>
      <c r="DH654" s="89"/>
      <c r="DI654" s="89"/>
      <c r="DJ654" s="41"/>
    </row>
    <row r="655" spans="1:114" ht="24" x14ac:dyDescent="0.55000000000000004">
      <c r="A655" s="19"/>
      <c r="B655" s="4"/>
      <c r="C655" s="37"/>
      <c r="D655" s="36"/>
      <c r="E655" s="36"/>
      <c r="F655" s="37"/>
      <c r="G655" s="38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8"/>
      <c r="CZ655" s="89"/>
      <c r="DA655" s="88"/>
      <c r="DB655" s="89"/>
      <c r="DC655" s="88"/>
      <c r="DD655" s="89"/>
      <c r="DE655" s="88"/>
      <c r="DF655" s="89"/>
      <c r="DG655" s="88"/>
      <c r="DH655" s="89"/>
      <c r="DI655" s="89"/>
      <c r="DJ655" s="41"/>
    </row>
    <row r="656" spans="1:114" ht="24" x14ac:dyDescent="0.55000000000000004">
      <c r="A656" s="19"/>
      <c r="B656" s="4"/>
      <c r="C656" s="37"/>
      <c r="D656" s="36"/>
      <c r="E656" s="36"/>
      <c r="F656" s="37"/>
      <c r="G656" s="38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8"/>
      <c r="CZ656" s="89"/>
      <c r="DA656" s="88"/>
      <c r="DB656" s="89"/>
      <c r="DC656" s="88"/>
      <c r="DD656" s="89"/>
      <c r="DE656" s="88"/>
      <c r="DF656" s="89"/>
      <c r="DG656" s="88"/>
      <c r="DH656" s="89"/>
      <c r="DI656" s="89"/>
      <c r="DJ656" s="41"/>
    </row>
    <row r="657" spans="1:114" ht="24" x14ac:dyDescent="0.55000000000000004">
      <c r="A657" s="19"/>
      <c r="B657" s="4"/>
      <c r="C657" s="37"/>
      <c r="D657" s="36"/>
      <c r="E657" s="36"/>
      <c r="F657" s="37"/>
      <c r="G657" s="38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8"/>
      <c r="CZ657" s="89"/>
      <c r="DA657" s="88"/>
      <c r="DB657" s="89"/>
      <c r="DC657" s="88"/>
      <c r="DD657" s="89"/>
      <c r="DE657" s="88"/>
      <c r="DF657" s="89"/>
      <c r="DG657" s="88"/>
      <c r="DH657" s="89"/>
      <c r="DI657" s="89"/>
      <c r="DJ657" s="41"/>
    </row>
    <row r="658" spans="1:114" ht="24" x14ac:dyDescent="0.55000000000000004">
      <c r="A658" s="19"/>
      <c r="B658" s="4"/>
      <c r="C658" s="37"/>
      <c r="D658" s="36"/>
      <c r="E658" s="36"/>
      <c r="F658" s="37"/>
      <c r="G658" s="38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8"/>
      <c r="CZ658" s="89"/>
      <c r="DA658" s="88"/>
      <c r="DB658" s="89"/>
      <c r="DC658" s="88"/>
      <c r="DD658" s="89"/>
      <c r="DE658" s="88"/>
      <c r="DF658" s="89"/>
      <c r="DG658" s="88"/>
      <c r="DH658" s="89"/>
      <c r="DI658" s="89"/>
      <c r="DJ658" s="41"/>
    </row>
    <row r="659" spans="1:114" ht="24" x14ac:dyDescent="0.55000000000000004">
      <c r="A659" s="19"/>
      <c r="B659" s="4"/>
      <c r="C659" s="37"/>
      <c r="D659" s="36"/>
      <c r="E659" s="36"/>
      <c r="F659" s="37"/>
      <c r="G659" s="38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8"/>
      <c r="CZ659" s="89"/>
      <c r="DA659" s="88"/>
      <c r="DB659" s="89"/>
      <c r="DC659" s="88"/>
      <c r="DD659" s="89"/>
      <c r="DE659" s="88"/>
      <c r="DF659" s="89"/>
      <c r="DG659" s="88"/>
      <c r="DH659" s="89"/>
      <c r="DI659" s="89"/>
      <c r="DJ659" s="41"/>
    </row>
    <row r="660" spans="1:114" ht="24" x14ac:dyDescent="0.55000000000000004">
      <c r="A660" s="19"/>
      <c r="B660" s="4"/>
      <c r="C660" s="37"/>
      <c r="D660" s="36"/>
      <c r="E660" s="36"/>
      <c r="F660" s="37"/>
      <c r="G660" s="38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8"/>
      <c r="CZ660" s="89"/>
      <c r="DA660" s="88"/>
      <c r="DB660" s="89"/>
      <c r="DC660" s="88"/>
      <c r="DD660" s="89"/>
      <c r="DE660" s="88"/>
      <c r="DF660" s="89"/>
      <c r="DG660" s="88"/>
      <c r="DH660" s="89"/>
      <c r="DI660" s="89"/>
      <c r="DJ660" s="41"/>
    </row>
    <row r="661" spans="1:114" ht="24" x14ac:dyDescent="0.55000000000000004">
      <c r="A661" s="19"/>
      <c r="B661" s="4"/>
      <c r="C661" s="37"/>
      <c r="D661" s="36"/>
      <c r="E661" s="36"/>
      <c r="F661" s="37"/>
      <c r="G661" s="38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8"/>
      <c r="CZ661" s="89"/>
      <c r="DA661" s="88"/>
      <c r="DB661" s="89"/>
      <c r="DC661" s="88"/>
      <c r="DD661" s="89"/>
      <c r="DE661" s="88"/>
      <c r="DF661" s="89"/>
      <c r="DG661" s="88"/>
      <c r="DH661" s="89"/>
      <c r="DI661" s="89"/>
      <c r="DJ661" s="41"/>
    </row>
    <row r="662" spans="1:114" ht="24" x14ac:dyDescent="0.55000000000000004">
      <c r="A662" s="19"/>
      <c r="B662" s="4"/>
      <c r="C662" s="37"/>
      <c r="D662" s="36"/>
      <c r="E662" s="36"/>
      <c r="F662" s="37"/>
      <c r="G662" s="38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8"/>
      <c r="CZ662" s="89"/>
      <c r="DA662" s="88"/>
      <c r="DB662" s="89"/>
      <c r="DC662" s="88"/>
      <c r="DD662" s="89"/>
      <c r="DE662" s="88"/>
      <c r="DF662" s="89"/>
      <c r="DG662" s="88"/>
      <c r="DH662" s="89"/>
      <c r="DI662" s="89"/>
      <c r="DJ662" s="41"/>
    </row>
    <row r="663" spans="1:114" ht="24" x14ac:dyDescent="0.55000000000000004">
      <c r="A663" s="19"/>
      <c r="B663" s="4"/>
      <c r="C663" s="37"/>
      <c r="D663" s="36"/>
      <c r="E663" s="36"/>
      <c r="F663" s="37"/>
      <c r="G663" s="38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8"/>
      <c r="CZ663" s="89"/>
      <c r="DA663" s="88"/>
      <c r="DB663" s="89"/>
      <c r="DC663" s="88"/>
      <c r="DD663" s="89"/>
      <c r="DE663" s="88"/>
      <c r="DF663" s="89"/>
      <c r="DG663" s="88"/>
      <c r="DH663" s="89"/>
      <c r="DI663" s="89"/>
      <c r="DJ663" s="41"/>
    </row>
  </sheetData>
  <mergeCells count="10">
    <mergeCell ref="CT3:DJ3"/>
    <mergeCell ref="F3:F5"/>
    <mergeCell ref="G3:G5"/>
    <mergeCell ref="A1:AZ1"/>
    <mergeCell ref="H3:AZ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G16" sqref="G16"/>
    </sheetView>
  </sheetViews>
  <sheetFormatPr defaultColWidth="9" defaultRowHeight="17.25" x14ac:dyDescent="0.4"/>
  <cols>
    <col min="1" max="1" width="36.28515625" style="55" customWidth="1"/>
    <col min="2" max="2" width="8.7109375" style="55" customWidth="1"/>
    <col min="3" max="3" width="7.42578125" style="55" customWidth="1"/>
    <col min="4" max="4" width="7.140625" style="55" customWidth="1"/>
    <col min="5" max="6" width="7.28515625" style="55" customWidth="1"/>
    <col min="7" max="7" width="10.85546875" style="55" customWidth="1"/>
    <col min="8" max="8" width="9.7109375" style="55" customWidth="1"/>
    <col min="9" max="9" width="10" style="55" customWidth="1"/>
    <col min="10" max="10" width="9" style="55" customWidth="1"/>
    <col min="11" max="11" width="8.140625" style="55" customWidth="1"/>
    <col min="12" max="12" width="6.42578125" style="55" customWidth="1"/>
    <col min="13" max="13" width="7.7109375" style="55" customWidth="1"/>
    <col min="14" max="16384" width="9" style="55"/>
  </cols>
  <sheetData>
    <row r="1" spans="1:13" ht="69" customHeight="1" x14ac:dyDescent="0.65">
      <c r="A1" s="129" t="s">
        <v>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21.2" customHeight="1" x14ac:dyDescent="0.4">
      <c r="A2" s="117"/>
      <c r="B2" s="118"/>
      <c r="C2" s="118"/>
      <c r="D2" s="118"/>
      <c r="E2" s="118"/>
      <c r="F2" s="118"/>
      <c r="K2" s="118"/>
      <c r="L2" s="118"/>
      <c r="M2" s="118"/>
    </row>
    <row r="3" spans="1:13" ht="21.2" customHeight="1" x14ac:dyDescent="0.4">
      <c r="A3" s="117" t="s">
        <v>21</v>
      </c>
      <c r="B3" s="118"/>
      <c r="C3" s="118"/>
      <c r="D3" s="118"/>
      <c r="E3" s="118"/>
      <c r="F3" s="118"/>
      <c r="G3" s="130" t="s">
        <v>47</v>
      </c>
      <c r="H3" s="131"/>
      <c r="I3" s="131"/>
      <c r="J3" s="131"/>
      <c r="K3" s="131"/>
      <c r="L3" s="131"/>
      <c r="M3" s="131"/>
    </row>
    <row r="4" spans="1:13" ht="21.2" customHeight="1" x14ac:dyDescent="0.4">
      <c r="A4" s="117" t="s">
        <v>22</v>
      </c>
      <c r="B4" s="118"/>
      <c r="C4" s="118"/>
      <c r="D4" s="118"/>
      <c r="E4" s="118"/>
      <c r="F4" s="118"/>
      <c r="G4" s="119" t="s">
        <v>38</v>
      </c>
      <c r="H4" s="118"/>
      <c r="I4" s="118"/>
      <c r="J4" s="118"/>
      <c r="K4" s="118"/>
      <c r="L4" s="118"/>
      <c r="M4" s="118"/>
    </row>
    <row r="6" spans="1:13" ht="28.5" customHeight="1" x14ac:dyDescent="0.4">
      <c r="A6" s="128" t="s">
        <v>15</v>
      </c>
      <c r="B6" s="128" t="s">
        <v>48</v>
      </c>
      <c r="C6" s="128" t="s">
        <v>49</v>
      </c>
      <c r="D6" s="128" t="s">
        <v>50</v>
      </c>
      <c r="E6" s="128" t="s">
        <v>51</v>
      </c>
      <c r="F6" s="128" t="s">
        <v>52</v>
      </c>
      <c r="G6" s="120" t="s">
        <v>23</v>
      </c>
      <c r="H6" s="122" t="s">
        <v>53</v>
      </c>
      <c r="I6" s="124" t="s">
        <v>54</v>
      </c>
      <c r="J6" s="125" t="s">
        <v>16</v>
      </c>
      <c r="K6" s="126"/>
      <c r="L6" s="126"/>
      <c r="M6" s="127"/>
    </row>
    <row r="7" spans="1:13" ht="28.5" customHeight="1" x14ac:dyDescent="0.4">
      <c r="A7" s="123"/>
      <c r="B7" s="123"/>
      <c r="C7" s="123"/>
      <c r="D7" s="123"/>
      <c r="E7" s="123"/>
      <c r="F7" s="123"/>
      <c r="G7" s="121"/>
      <c r="H7" s="123"/>
      <c r="I7" s="123"/>
      <c r="J7" s="56" t="s">
        <v>17</v>
      </c>
      <c r="K7" s="57" t="s">
        <v>18</v>
      </c>
      <c r="L7" s="57" t="s">
        <v>19</v>
      </c>
      <c r="M7" s="57" t="s">
        <v>20</v>
      </c>
    </row>
    <row r="8" spans="1:13" ht="27" customHeight="1" x14ac:dyDescent="0.4">
      <c r="A8" s="58" t="s">
        <v>24</v>
      </c>
      <c r="B8" s="59">
        <v>25</v>
      </c>
      <c r="C8" s="92">
        <v>100</v>
      </c>
      <c r="D8" s="92">
        <f>MIN(บันทึกและรายงานผลรายคน!DI6:DI30)</f>
        <v>0</v>
      </c>
      <c r="E8" s="92">
        <f>MAX(บันทึกและรายงานผลรายคน!DI6:DI30)</f>
        <v>0</v>
      </c>
      <c r="F8" s="92" t="e">
        <f>AVERAGE(บันทึกและรายงานผลรายคน!DI6:DI30)</f>
        <v>#DIV/0!</v>
      </c>
      <c r="G8" s="92" t="e">
        <f>STDEV(บันทึกและรายงานผลรายคน!DI6:DI30)</f>
        <v>#DIV/0!</v>
      </c>
      <c r="H8" s="92" t="e">
        <f>(F8/C8)*100</f>
        <v>#DIV/0!</v>
      </c>
      <c r="I8" s="92" t="e">
        <f>(G8/F8)*100</f>
        <v>#DIV/0!</v>
      </c>
      <c r="J8" s="92">
        <f>(COUNTIF(บันทึกและรายงานผลรายคน!DJ6:DJ30,"ปรับปรุง")/B8)*100</f>
        <v>0</v>
      </c>
      <c r="K8" s="92">
        <f>(COUNTIF(บันทึกและรายงานผลรายคน!DJ6:DJ30,"พอใช้")/B8)*100</f>
        <v>0</v>
      </c>
      <c r="L8" s="92">
        <f>(COUNTIF(บันทึกและรายงานผลรายคน!DJ6:DJ30,"ดี")/B8)*100</f>
        <v>0</v>
      </c>
      <c r="M8" s="92">
        <f>(COUNTIF(บันทึกและรายงานผลรายคน!DJ6:DJ30,"ดีมาก")/B8)*100</f>
        <v>0</v>
      </c>
    </row>
    <row r="9" spans="1:13" ht="27" customHeight="1" x14ac:dyDescent="0.4">
      <c r="A9" s="60" t="s">
        <v>25</v>
      </c>
      <c r="B9" s="102">
        <v>25</v>
      </c>
      <c r="C9" s="93">
        <v>28</v>
      </c>
      <c r="D9" s="93">
        <f>MIN(บันทึกและรายงานผลรายคน!CY6:CY30)</f>
        <v>0</v>
      </c>
      <c r="E9" s="93">
        <f>MAX(บันทึกและรายงานผลรายคน!CY6:CY30)</f>
        <v>0</v>
      </c>
      <c r="F9" s="93" t="e">
        <f>AVERAGE(บันทึกและรายงานผลรายคน!CY6:CY30)</f>
        <v>#DIV/0!</v>
      </c>
      <c r="G9" s="93" t="e">
        <f>STDEV(บันทึกและรายงานผลรายคน!CY6:CY30)</f>
        <v>#DIV/0!</v>
      </c>
      <c r="H9" s="93" t="e">
        <f t="shared" ref="H9:H16" si="0">(F9/C9)*100</f>
        <v>#DIV/0!</v>
      </c>
      <c r="I9" s="93" t="e">
        <f t="shared" ref="I9:I16" si="1">(G9/F9)*100</f>
        <v>#DIV/0!</v>
      </c>
      <c r="J9" s="93">
        <f>(COUNTIF(บันทึกและรายงานผลรายคน!CZ6:CZ30,"ปรับปรุง")/B9)*100</f>
        <v>0</v>
      </c>
      <c r="K9" s="93">
        <f>(COUNTIF(บันทึกและรายงานผลรายคน!CZ6:CZ30,"พอใช้")/B9)*100</f>
        <v>0</v>
      </c>
      <c r="L9" s="93">
        <f>(COUNTIF(บันทึกและรายงานผลรายคน!CZ6:CZ30,"ดี")/B9)*100</f>
        <v>0</v>
      </c>
      <c r="M9" s="93">
        <f>(COUNTIF(บันทึกและรายงานผลรายคน!CZ6:CZ30,"ดีมาก")/B9)*100</f>
        <v>0</v>
      </c>
    </row>
    <row r="10" spans="1:13" ht="27" customHeight="1" x14ac:dyDescent="0.4">
      <c r="A10" s="61" t="s">
        <v>26</v>
      </c>
      <c r="B10" s="103">
        <v>25</v>
      </c>
      <c r="C10" s="104">
        <v>28</v>
      </c>
      <c r="D10" s="94">
        <f>MIN(บันทึกและรายงานผลรายคน!CT6:CT30)</f>
        <v>0</v>
      </c>
      <c r="E10" s="94">
        <f>MAX(บันทึกและรายงานผลรายคน!CT6:CT30)</f>
        <v>0</v>
      </c>
      <c r="F10" s="94" t="e">
        <f>AVERAGE(บันทึกและรายงานผลรายคน!CT6:CT30)</f>
        <v>#DIV/0!</v>
      </c>
      <c r="G10" s="94" t="e">
        <f>STDEV(บันทึกและรายงานผลรายคน!CT6:CT30)</f>
        <v>#DIV/0!</v>
      </c>
      <c r="H10" s="94" t="e">
        <f t="shared" si="0"/>
        <v>#DIV/0!</v>
      </c>
      <c r="I10" s="94" t="e">
        <f t="shared" si="1"/>
        <v>#DIV/0!</v>
      </c>
      <c r="J10" s="94"/>
      <c r="K10" s="94"/>
      <c r="L10" s="94"/>
      <c r="M10" s="94"/>
    </row>
    <row r="11" spans="1:13" s="62" customFormat="1" ht="27" customHeight="1" x14ac:dyDescent="0.4">
      <c r="A11" s="60" t="s">
        <v>27</v>
      </c>
      <c r="B11" s="102">
        <v>25</v>
      </c>
      <c r="C11" s="93">
        <v>24</v>
      </c>
      <c r="D11" s="93">
        <f>MIN(บันทึกและรายงานผลรายคน!DA6:DA30)</f>
        <v>0</v>
      </c>
      <c r="E11" s="93">
        <f>MAX(บันทึกและรายงานผลรายคน!DA6:DA30)</f>
        <v>0</v>
      </c>
      <c r="F11" s="93" t="e">
        <f>AVERAGE(บันทึกและรายงานผลรายคน!DA6:DA30)</f>
        <v>#DIV/0!</v>
      </c>
      <c r="G11" s="93" t="e">
        <f>STDEV(บันทึกและรายงานผลรายคน!DA6:DA30)</f>
        <v>#DIV/0!</v>
      </c>
      <c r="H11" s="93" t="e">
        <f t="shared" si="0"/>
        <v>#DIV/0!</v>
      </c>
      <c r="I11" s="93" t="e">
        <f t="shared" si="1"/>
        <v>#DIV/0!</v>
      </c>
      <c r="J11" s="93">
        <f>(COUNTIF(บันทึกและรายงานผลรายคน!DB6:DB30,"ปรับปรุง")/B11)*100</f>
        <v>0</v>
      </c>
      <c r="K11" s="93">
        <f>(COUNTIF(บันทึกและรายงานผลรายคน!DB6:DB30,"พอใช้")/B11)*100</f>
        <v>0</v>
      </c>
      <c r="L11" s="93">
        <f>(COUNTIF(บันทึกและรายงานผลรายคน!DB6:DB30,"ดี")/B11)*100</f>
        <v>0</v>
      </c>
      <c r="M11" s="93">
        <f>(COUNTIF(บันทึกและรายงานผลรายคน!DB6:DB30,"ดีมาก")/B11)*100</f>
        <v>0</v>
      </c>
    </row>
    <row r="12" spans="1:13" ht="27" customHeight="1" x14ac:dyDescent="0.4">
      <c r="A12" s="61" t="s">
        <v>28</v>
      </c>
      <c r="B12" s="103">
        <v>25</v>
      </c>
      <c r="C12" s="94">
        <v>24</v>
      </c>
      <c r="D12" s="94">
        <f>MIN(บันทึกและรายงานผลรายคน!CU6:CU30)</f>
        <v>0</v>
      </c>
      <c r="E12" s="94">
        <f>MAX(บันทึกและรายงานผลรายคน!CU6:CU30)</f>
        <v>0</v>
      </c>
      <c r="F12" s="94" t="e">
        <f>AVERAGE(บันทึกและรายงานผลรายคน!CU6:CU30)</f>
        <v>#DIV/0!</v>
      </c>
      <c r="G12" s="94" t="e">
        <f>STDEV(บันทึกและรายงานผลรายคน!CU6:CU30)</f>
        <v>#DIV/0!</v>
      </c>
      <c r="H12" s="94" t="e">
        <f t="shared" si="0"/>
        <v>#DIV/0!</v>
      </c>
      <c r="I12" s="94" t="e">
        <f t="shared" si="1"/>
        <v>#DIV/0!</v>
      </c>
      <c r="J12" s="94"/>
      <c r="K12" s="94"/>
      <c r="L12" s="94"/>
      <c r="M12" s="94"/>
    </row>
    <row r="13" spans="1:13" ht="27" customHeight="1" x14ac:dyDescent="0.4">
      <c r="A13" s="60" t="s">
        <v>29</v>
      </c>
      <c r="B13" s="102">
        <v>25</v>
      </c>
      <c r="C13" s="93">
        <v>10</v>
      </c>
      <c r="D13" s="93">
        <f>MIN(บันทึกและรายงานผลรายคน!DC6:DC30)</f>
        <v>0</v>
      </c>
      <c r="E13" s="93">
        <f>MAX(บันทึกและรายงานผลรายคน!DC6:DC30)</f>
        <v>0</v>
      </c>
      <c r="F13" s="93" t="e">
        <f>AVERAGE(บันทึกและรายงานผลรายคน!DC6:DC30)</f>
        <v>#DIV/0!</v>
      </c>
      <c r="G13" s="93" t="e">
        <f>STDEV(บันทึกและรายงานผลรายคน!DC6:DC30)</f>
        <v>#DIV/0!</v>
      </c>
      <c r="H13" s="93" t="e">
        <f t="shared" si="0"/>
        <v>#DIV/0!</v>
      </c>
      <c r="I13" s="93" t="e">
        <f t="shared" si="1"/>
        <v>#DIV/0!</v>
      </c>
      <c r="J13" s="93">
        <f>(COUNTIF(บันทึกและรายงานผลรายคน!DD6:DD30,"ปรับปรุง")/B13)*100</f>
        <v>0</v>
      </c>
      <c r="K13" s="93">
        <f>(COUNTIF(บันทึกและรายงานผลรายคน!DD6:DD30,"พอใช้")/B13)*100</f>
        <v>0</v>
      </c>
      <c r="L13" s="93">
        <f>(COUNTIF(บันทึกและรายงานผลรายคน!DD6:DD30,"ดี")/B13)*100</f>
        <v>0</v>
      </c>
      <c r="M13" s="93">
        <f>(COUNTIF(บันทึกและรายงานผลรายคน!DD6:DD30,"ดีมาก")/B13)*100</f>
        <v>0</v>
      </c>
    </row>
    <row r="14" spans="1:13" ht="27" customHeight="1" x14ac:dyDescent="0.4">
      <c r="A14" s="61" t="s">
        <v>30</v>
      </c>
      <c r="B14" s="103">
        <v>25</v>
      </c>
      <c r="C14" s="94">
        <v>10</v>
      </c>
      <c r="D14" s="94">
        <f>MIN(บันทึกและรายงานผลรายคน!CV6:CV30)</f>
        <v>0</v>
      </c>
      <c r="E14" s="94">
        <f>MAX(บันทึกและรายงานผลรายคน!CV6:CV30)</f>
        <v>0</v>
      </c>
      <c r="F14" s="94" t="e">
        <f>AVERAGE(บันทึกและรายงานผลรายคน!CV6:CV30)</f>
        <v>#DIV/0!</v>
      </c>
      <c r="G14" s="94" t="e">
        <f>STDEV(บันทึกและรายงานผลรายคน!CV6:CV30)</f>
        <v>#DIV/0!</v>
      </c>
      <c r="H14" s="94" t="e">
        <f t="shared" si="0"/>
        <v>#DIV/0!</v>
      </c>
      <c r="I14" s="94" t="e">
        <f t="shared" si="1"/>
        <v>#DIV/0!</v>
      </c>
      <c r="J14" s="94"/>
      <c r="K14" s="94"/>
      <c r="L14" s="94"/>
      <c r="M14" s="94"/>
    </row>
    <row r="15" spans="1:13" ht="27" customHeight="1" x14ac:dyDescent="0.4">
      <c r="A15" s="60" t="s">
        <v>39</v>
      </c>
      <c r="B15" s="102">
        <v>25</v>
      </c>
      <c r="C15" s="93">
        <v>26</v>
      </c>
      <c r="D15" s="93">
        <f>MIN(บันทึกและรายงานผลรายคน!DE6:DE30)</f>
        <v>0</v>
      </c>
      <c r="E15" s="93">
        <f>MAX(บันทึกและรายงานผลรายคน!DE6:DE30)</f>
        <v>0</v>
      </c>
      <c r="F15" s="93" t="e">
        <f>AVERAGE(บันทึกและรายงานผลรายคน!DE6:DE30)</f>
        <v>#DIV/0!</v>
      </c>
      <c r="G15" s="93" t="e">
        <f>STDEV(บันทึกและรายงานผลรายคน!DE6:DE30)</f>
        <v>#DIV/0!</v>
      </c>
      <c r="H15" s="93" t="e">
        <f t="shared" si="0"/>
        <v>#DIV/0!</v>
      </c>
      <c r="I15" s="93" t="e">
        <f t="shared" si="1"/>
        <v>#DIV/0!</v>
      </c>
      <c r="J15" s="93">
        <f>(COUNTIF(บันทึกและรายงานผลรายคน!DF6:DF30,"ปรับปรุง")/B15)*100</f>
        <v>0</v>
      </c>
      <c r="K15" s="93">
        <f>(COUNTIF(บันทึกและรายงานผลรายคน!DF6:DF30,"พอใช้")/B15)*100</f>
        <v>0</v>
      </c>
      <c r="L15" s="93">
        <f>(COUNTIF(บันทึกและรายงานผลรายคน!DF6:DF30,"ดี")/B15)*100</f>
        <v>0</v>
      </c>
      <c r="M15" s="93">
        <f>(COUNTIF(บันทึกและรายงานผลรายคน!DF6:DF30,"ดีมาก")/B15)*100</f>
        <v>0</v>
      </c>
    </row>
    <row r="16" spans="1:13" ht="27" customHeight="1" x14ac:dyDescent="0.4">
      <c r="A16" s="61" t="s">
        <v>31</v>
      </c>
      <c r="B16" s="103">
        <v>25</v>
      </c>
      <c r="C16" s="94">
        <v>26</v>
      </c>
      <c r="D16" s="94">
        <f>MIN(บันทึกและรายงานผลรายคน!CW6:CW30)</f>
        <v>0</v>
      </c>
      <c r="E16" s="94">
        <f>MAX(บันทึกและรายงานผลรายคน!CW6:CW30)</f>
        <v>0</v>
      </c>
      <c r="F16" s="94" t="e">
        <f>AVERAGE(บันทึกและรายงานผลรายคน!CW6:CW30)</f>
        <v>#DIV/0!</v>
      </c>
      <c r="G16" s="94" t="e">
        <f>STDEV(บันทึกและรายงานผลรายคน!CW6:CW30)</f>
        <v>#DIV/0!</v>
      </c>
      <c r="H16" s="94" t="e">
        <f t="shared" si="0"/>
        <v>#DIV/0!</v>
      </c>
      <c r="I16" s="94" t="e">
        <f t="shared" si="1"/>
        <v>#DIV/0!</v>
      </c>
      <c r="J16" s="94"/>
      <c r="K16" s="94"/>
      <c r="L16" s="94"/>
      <c r="M16" s="94"/>
    </row>
    <row r="17" spans="1:13" ht="25.5" customHeight="1" x14ac:dyDescent="0.4">
      <c r="A17" s="60" t="s">
        <v>32</v>
      </c>
      <c r="B17" s="102">
        <v>25</v>
      </c>
      <c r="C17" s="93">
        <v>12</v>
      </c>
      <c r="D17" s="93">
        <f>MIN(บันทึกและรายงานผลรายคน!DG6:DG30)</f>
        <v>0</v>
      </c>
      <c r="E17" s="93">
        <f>MAX(บันทึกและรายงานผลรายคน!DG6:DG30)</f>
        <v>0</v>
      </c>
      <c r="F17" s="93" t="e">
        <f>AVERAGE(บันทึกและรายงานผลรายคน!DG6:DG30)</f>
        <v>#DIV/0!</v>
      </c>
      <c r="G17" s="93" t="e">
        <f>STDEV(บันทึกและรายงานผลรายคน!DG6:DG30)</f>
        <v>#DIV/0!</v>
      </c>
      <c r="H17" s="93" t="e">
        <f t="shared" ref="H17:H18" si="2">(F17/C17)*100</f>
        <v>#DIV/0!</v>
      </c>
      <c r="I17" s="93" t="e">
        <f t="shared" ref="I17:I18" si="3">(G17/F17)*100</f>
        <v>#DIV/0!</v>
      </c>
      <c r="J17" s="93">
        <f>(COUNTIF(บันทึกและรายงานผลรายคน!DH6:DH30,"ปรับปรุง")/B17)*100</f>
        <v>0</v>
      </c>
      <c r="K17" s="93">
        <f>(COUNTIF(บันทึกและรายงานผลรายคน!DH6:DH30,"พอใช้")/B17)*100</f>
        <v>0</v>
      </c>
      <c r="L17" s="93">
        <f>(COUNTIF(บันทึกและรายงานผลรายคน!DH6:DH30,"ดี")/B17)*100</f>
        <v>0</v>
      </c>
      <c r="M17" s="93">
        <f>(COUNTIF(บันทึกและรายงานผลรายคน!DH6:DH30,"ดีมาก")/B17)*100</f>
        <v>0</v>
      </c>
    </row>
    <row r="18" spans="1:13" ht="25.5" customHeight="1" x14ac:dyDescent="0.4">
      <c r="A18" s="61" t="s">
        <v>33</v>
      </c>
      <c r="B18" s="103">
        <v>25</v>
      </c>
      <c r="C18" s="94">
        <v>12</v>
      </c>
      <c r="D18" s="94">
        <f>MIN(บันทึกและรายงานผลรายคน!CX6:CX30)</f>
        <v>0</v>
      </c>
      <c r="E18" s="94">
        <f>MAX(บันทึกและรายงานผลรายคน!CX6:CX30)</f>
        <v>0</v>
      </c>
      <c r="F18" s="94" t="e">
        <f>AVERAGE(บันทึกและรายงานผลรายคน!CX6:CX30)</f>
        <v>#DIV/0!</v>
      </c>
      <c r="G18" s="94" t="e">
        <f>STDEV(บันทึกและรายงานผลรายคน!CX6:CX30)</f>
        <v>#DIV/0!</v>
      </c>
      <c r="H18" s="94" t="e">
        <f t="shared" si="2"/>
        <v>#DIV/0!</v>
      </c>
      <c r="I18" s="94" t="e">
        <f t="shared" si="3"/>
        <v>#DIV/0!</v>
      </c>
      <c r="J18" s="94"/>
      <c r="K18" s="94"/>
      <c r="L18" s="94"/>
      <c r="M18" s="94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61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2017-11-22T18:49:41Z</cp:lastPrinted>
  <dcterms:created xsi:type="dcterms:W3CDTF">2017-10-27T03:40:44Z</dcterms:created>
  <dcterms:modified xsi:type="dcterms:W3CDTF">2020-01-23T07:29:26Z</dcterms:modified>
</cp:coreProperties>
</file>